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P:\WSPOLNY\PLAN ROZWOJU- sprawozdania\plan rozowju 2024-2029\aktua;lizacja planu rozwoju 2024-2029\info na stronę\"/>
    </mc:Choice>
  </mc:AlternateContent>
  <xr:revisionPtr revIDLastSave="0" documentId="13_ncr:1_{0F314131-437C-4B67-8FFC-13725347E70B}" xr6:coauthVersionLast="47" xr6:coauthVersionMax="47" xr10:uidLastSave="{00000000-0000-0000-0000-000000000000}"/>
  <bookViews>
    <workbookView xWindow="-90" yWindow="-16320" windowWidth="29040" windowHeight="15720" tabRatio="905" xr2:uid="{00000000-000D-0000-FFFF-FFFF00000000}"/>
  </bookViews>
  <sheets>
    <sheet name="1A_Obszar" sheetId="3" r:id="rId1"/>
    <sheet name="1B_Odbiorcy" sheetId="2" r:id="rId2"/>
    <sheet name="2A_Wartość_maj" sheetId="4" r:id="rId3"/>
    <sheet name="2B_Profile_wiekowe" sheetId="5" r:id="rId4"/>
    <sheet name="3A_Nakłady" sheetId="7" r:id="rId5"/>
    <sheet name="3C_Nakłady_roznica" sheetId="11" r:id="rId6"/>
    <sheet name="4_Zadania_inwest_harm" sheetId="9" r:id="rId7"/>
  </sheets>
  <definedNames>
    <definedName name="_xlnm.Print_Area" localSheetId="0">'1A_Obszar'!$A$1:$F$50</definedName>
    <definedName name="_xlnm.Print_Area" localSheetId="1">'1B_Odbiorcy'!$A$1:$P$46</definedName>
    <definedName name="_xlnm.Print_Area" localSheetId="2">'2A_Wartość_maj'!$A$1:$H$37</definedName>
    <definedName name="_xlnm.Print_Area" localSheetId="3">'2B_Profile_wiekowe'!$A$1:$T$33</definedName>
    <definedName name="_xlnm.Print_Area" localSheetId="4">'3A_Nakłady'!$A$2:$R$36</definedName>
    <definedName name="_xlnm.Print_Area" localSheetId="5">'3C_Nakłady_roznica'!$A$2:$G$17</definedName>
    <definedName name="_xlnm.Print_Area" localSheetId="6">'4_Zadania_inwest_harm'!$A$1:$H$64</definedName>
  </definedNames>
  <calcPr calcId="191029"/>
</workbook>
</file>

<file path=xl/calcChain.xml><?xml version="1.0" encoding="utf-8"?>
<calcChain xmlns="http://schemas.openxmlformats.org/spreadsheetml/2006/main">
  <c r="E13" i="7" l="1"/>
  <c r="E18" i="7"/>
  <c r="E23" i="7"/>
  <c r="E12" i="7" l="1"/>
  <c r="Q31" i="5" l="1"/>
  <c r="Q30" i="5"/>
  <c r="Q29" i="5"/>
  <c r="Q28" i="5"/>
  <c r="P27" i="5"/>
  <c r="O27" i="5"/>
  <c r="N27" i="5"/>
  <c r="M27" i="5"/>
  <c r="L27" i="5"/>
  <c r="K27" i="5"/>
  <c r="J27" i="5"/>
  <c r="I27" i="5"/>
  <c r="H27" i="5"/>
  <c r="G27" i="5"/>
  <c r="F27" i="5"/>
  <c r="Q27" i="5" s="1"/>
  <c r="Q26" i="5"/>
  <c r="Q25" i="5"/>
  <c r="Q24" i="5"/>
  <c r="Q23" i="5"/>
  <c r="P22" i="5"/>
  <c r="O22" i="5"/>
  <c r="N22" i="5"/>
  <c r="M22" i="5"/>
  <c r="L22" i="5"/>
  <c r="K22" i="5"/>
  <c r="J22" i="5"/>
  <c r="I22" i="5"/>
  <c r="H22" i="5"/>
  <c r="G22" i="5"/>
  <c r="F22" i="5"/>
  <c r="Q21" i="5"/>
  <c r="Q20" i="5"/>
  <c r="Q19" i="5"/>
  <c r="Q18" i="5"/>
  <c r="P17" i="5"/>
  <c r="O17" i="5"/>
  <c r="N17" i="5"/>
  <c r="M17" i="5"/>
  <c r="M11" i="5" s="1"/>
  <c r="L17" i="5"/>
  <c r="L11" i="5" s="1"/>
  <c r="K17" i="5"/>
  <c r="K11" i="5" s="1"/>
  <c r="J17" i="5"/>
  <c r="J11" i="5" s="1"/>
  <c r="I17" i="5"/>
  <c r="H17" i="5"/>
  <c r="G17" i="5"/>
  <c r="F17" i="5"/>
  <c r="Q17" i="5" s="1"/>
  <c r="Q16" i="5"/>
  <c r="Q15" i="5"/>
  <c r="Q14" i="5"/>
  <c r="Q13" i="5"/>
  <c r="P12" i="5"/>
  <c r="O12" i="5"/>
  <c r="N12" i="5"/>
  <c r="M12" i="5"/>
  <c r="L12" i="5"/>
  <c r="K12" i="5"/>
  <c r="J12" i="5"/>
  <c r="I12" i="5"/>
  <c r="H12" i="5"/>
  <c r="G12" i="5"/>
  <c r="F12" i="5"/>
  <c r="F20" i="4"/>
  <c r="E20" i="4"/>
  <c r="E30" i="4" s="1"/>
  <c r="E33" i="4" s="1"/>
  <c r="F13" i="4"/>
  <c r="E13" i="4"/>
  <c r="F8" i="4"/>
  <c r="E8" i="4"/>
  <c r="F11" i="5" l="1"/>
  <c r="H11" i="5"/>
  <c r="O11" i="5"/>
  <c r="Q22" i="5"/>
  <c r="P11" i="5"/>
  <c r="F30" i="4"/>
  <c r="F33" i="4" s="1"/>
  <c r="G11" i="5"/>
  <c r="I11" i="5"/>
  <c r="N11" i="5"/>
  <c r="Q12" i="5"/>
  <c r="Q11" i="5" l="1"/>
  <c r="O13" i="7"/>
  <c r="P13" i="7"/>
  <c r="O18" i="7"/>
  <c r="P18" i="7"/>
  <c r="O23" i="7"/>
  <c r="P23" i="7"/>
  <c r="M34" i="2"/>
  <c r="N34" i="2"/>
  <c r="M35" i="2"/>
  <c r="N35" i="2"/>
  <c r="M36" i="2"/>
  <c r="N36" i="2"/>
  <c r="M37" i="2"/>
  <c r="N37" i="2"/>
  <c r="P12" i="7" l="1"/>
  <c r="O12" i="7"/>
  <c r="L23" i="7" l="1"/>
  <c r="K23" i="7"/>
  <c r="L18" i="7"/>
  <c r="K18" i="7"/>
  <c r="L13" i="7"/>
  <c r="K13" i="7"/>
  <c r="L37" i="2"/>
  <c r="K37" i="2"/>
  <c r="L36" i="2"/>
  <c r="K36" i="2"/>
  <c r="L35" i="2"/>
  <c r="K35" i="2"/>
  <c r="L34" i="2"/>
  <c r="K34" i="2"/>
  <c r="K12" i="7" l="1"/>
  <c r="L12" i="7"/>
  <c r="J34" i="2" l="1"/>
  <c r="J36" i="2"/>
  <c r="H34" i="2"/>
  <c r="H36" i="2"/>
  <c r="F34" i="2"/>
  <c r="F36" i="2"/>
  <c r="E34" i="2"/>
  <c r="E36" i="2"/>
  <c r="N23" i="7"/>
  <c r="M23" i="7"/>
  <c r="N18" i="7"/>
  <c r="M18" i="7"/>
  <c r="N13" i="7"/>
  <c r="M13" i="7"/>
  <c r="J23" i="7"/>
  <c r="I23" i="7"/>
  <c r="J18" i="7"/>
  <c r="I18" i="7"/>
  <c r="J13" i="7"/>
  <c r="I13" i="7"/>
  <c r="J37" i="2"/>
  <c r="I37" i="2"/>
  <c r="I36" i="2"/>
  <c r="J35" i="2"/>
  <c r="I35" i="2"/>
  <c r="I34" i="2"/>
  <c r="H37" i="2"/>
  <c r="H35" i="2"/>
  <c r="E12" i="11"/>
  <c r="E13" i="11"/>
  <c r="E14" i="11"/>
  <c r="G23" i="7"/>
  <c r="G18" i="7"/>
  <c r="G13" i="7"/>
  <c r="F13" i="7"/>
  <c r="F18" i="7"/>
  <c r="F23" i="7"/>
  <c r="H13" i="7"/>
  <c r="H18" i="7"/>
  <c r="H23" i="7"/>
  <c r="F37" i="2"/>
  <c r="F35" i="2"/>
  <c r="E37" i="2"/>
  <c r="E35" i="2"/>
  <c r="G34" i="2"/>
  <c r="G36" i="2"/>
  <c r="G37" i="2"/>
  <c r="G35" i="2"/>
  <c r="F12" i="11" l="1"/>
  <c r="I12" i="7"/>
  <c r="F14" i="11"/>
  <c r="F13" i="11"/>
  <c r="H12" i="7"/>
  <c r="F12" i="7"/>
  <c r="G12" i="7"/>
  <c r="J12" i="7"/>
  <c r="M12" i="7"/>
  <c r="N12" i="7"/>
</calcChain>
</file>

<file path=xl/sharedStrings.xml><?xml version="1.0" encoding="utf-8"?>
<sst xmlns="http://schemas.openxmlformats.org/spreadsheetml/2006/main" count="566" uniqueCount="308">
  <si>
    <t>3.</t>
  </si>
  <si>
    <t>4.</t>
  </si>
  <si>
    <t>Wykonane i planowane wielkości dotyczące: liczby odbiorców (w tym nowo przyłączanych), dostaw energii elektrycznej i mocy dla odbiorców przyłączonych do sieci elektroenergetycznej przedsiębiorstwa.</t>
  </si>
  <si>
    <t>Wyszczególnienie</t>
  </si>
  <si>
    <t>01</t>
  </si>
  <si>
    <t>02</t>
  </si>
  <si>
    <t>03</t>
  </si>
  <si>
    <t>04</t>
  </si>
  <si>
    <t>05</t>
  </si>
  <si>
    <t>06</t>
  </si>
  <si>
    <t xml:space="preserve"> Napięcie najwyższe:</t>
  </si>
  <si>
    <t>szt.</t>
  </si>
  <si>
    <t xml:space="preserve"> ilość dostarczanej energii*</t>
  </si>
  <si>
    <t>MWh</t>
  </si>
  <si>
    <t xml:space="preserve"> moc umowna**</t>
  </si>
  <si>
    <t>MW</t>
  </si>
  <si>
    <t xml:space="preserve"> Napięcie wysokie</t>
  </si>
  <si>
    <t>07</t>
  </si>
  <si>
    <t>08</t>
  </si>
  <si>
    <t>09</t>
  </si>
  <si>
    <t>10</t>
  </si>
  <si>
    <t xml:space="preserve"> Napięcie średnie</t>
  </si>
  <si>
    <t>11</t>
  </si>
  <si>
    <t>12</t>
  </si>
  <si>
    <t>13</t>
  </si>
  <si>
    <t>14</t>
  </si>
  <si>
    <t>15</t>
  </si>
  <si>
    <t xml:space="preserve"> Napięcie niskie</t>
  </si>
  <si>
    <t>16</t>
  </si>
  <si>
    <t>17</t>
  </si>
  <si>
    <t>18</t>
  </si>
  <si>
    <t>19</t>
  </si>
  <si>
    <t>20</t>
  </si>
  <si>
    <t>21</t>
  </si>
  <si>
    <t>22</t>
  </si>
  <si>
    <t xml:space="preserve"> Ogółem</t>
  </si>
  <si>
    <t>23</t>
  </si>
  <si>
    <t>24</t>
  </si>
  <si>
    <t>25</t>
  </si>
  <si>
    <t>26</t>
  </si>
  <si>
    <t>27</t>
  </si>
  <si>
    <t xml:space="preserve"> moc szczytowa***</t>
  </si>
  <si>
    <t>28</t>
  </si>
  <si>
    <t>Charakterystyka napięć przyjęta w projekcie planu :</t>
  </si>
  <si>
    <t>*-</t>
  </si>
  <si>
    <t>**-</t>
  </si>
  <si>
    <t xml:space="preserve">*** - </t>
  </si>
  <si>
    <t>wartość szczytowa zarejestrowana/prognozowana dla całego przedsiębiorstwa w dniu najwyższego zapotrzebowania na moc; w normalnym układzie pracy sieci.</t>
  </si>
  <si>
    <t>Województwo</t>
  </si>
  <si>
    <t>Gmina</t>
  </si>
  <si>
    <t>Obszar działania przedsiębiorstwa</t>
  </si>
  <si>
    <t>Lp.</t>
  </si>
  <si>
    <t>II.</t>
  </si>
  <si>
    <t>II.1.</t>
  </si>
  <si>
    <t>Linie elektroenergetyczne **</t>
  </si>
  <si>
    <t xml:space="preserve"> Napięcie najwyższe</t>
  </si>
  <si>
    <t>WN/SN:</t>
  </si>
  <si>
    <t>liczba</t>
  </si>
  <si>
    <t>SN/SN:</t>
  </si>
  <si>
    <t>SN/nn:</t>
  </si>
  <si>
    <t>Transformatory sieciowe</t>
  </si>
  <si>
    <t>moc [MVA]</t>
  </si>
  <si>
    <t>(linie+stacje+transfomat.)</t>
  </si>
  <si>
    <t>Środki trwałe przypisane do działalności w zakresie  dystrybucji energii elektrycznej nie wymienione w w. 01-23</t>
  </si>
  <si>
    <t>wpisać wartość stacji bez transformatorów, które należy wykazać w wierszach   [15], [18] i [21].</t>
  </si>
  <si>
    <t>ilość energii dostarczonej odbiorcom, bez potrzeb własnych, oraz bez wielkości produkcji źródeł przyłączonych do sieci spółki.</t>
  </si>
  <si>
    <r>
      <t xml:space="preserve">niskie </t>
    </r>
    <r>
      <rPr>
        <sz val="10"/>
        <rFont val="Cambria"/>
        <family val="1"/>
        <charset val="238"/>
      </rPr>
      <t>- napięcia niższe niż 1kV</t>
    </r>
  </si>
  <si>
    <r>
      <t>średnie</t>
    </r>
    <r>
      <rPr>
        <sz val="10"/>
        <rFont val="Cambria"/>
        <family val="1"/>
        <charset val="238"/>
      </rPr>
      <t xml:space="preserve"> - napięcia od 1 kV do 60 kV</t>
    </r>
  </si>
  <si>
    <r>
      <t>wysokie</t>
    </r>
    <r>
      <rPr>
        <sz val="10"/>
        <rFont val="Cambria"/>
        <family val="1"/>
        <charset val="238"/>
      </rPr>
      <t xml:space="preserve"> - napięcia 110 kV</t>
    </r>
  </si>
  <si>
    <r>
      <t>najwyższe</t>
    </r>
    <r>
      <rPr>
        <sz val="10"/>
        <rFont val="Cambria"/>
        <family val="1"/>
        <charset val="238"/>
      </rPr>
      <t xml:space="preserve"> - napięcia wyższe niż 110 kV</t>
    </r>
  </si>
  <si>
    <r>
      <t xml:space="preserve">RAZEM </t>
    </r>
    <r>
      <rPr>
        <sz val="8"/>
        <rFont val="Cambria"/>
        <family val="1"/>
        <charset val="238"/>
      </rPr>
      <t>majątek sieciowy</t>
    </r>
  </si>
  <si>
    <r>
      <t xml:space="preserve">OGÓŁEM majątek DEE </t>
    </r>
    <r>
      <rPr>
        <sz val="8"/>
        <rFont val="Cambria"/>
        <family val="1"/>
        <charset val="238"/>
      </rPr>
      <t>(w.24+25)</t>
    </r>
  </si>
  <si>
    <t>III.1.</t>
  </si>
  <si>
    <t>Tabela 3A</t>
  </si>
  <si>
    <t>II.2.</t>
  </si>
  <si>
    <t>Profile wiekowe podstawowych składników zainstalowanych w sieci dystrybucyjnej przedsiębiorstwa.</t>
  </si>
  <si>
    <t xml:space="preserve">Składniki majątku należy kwalifikować wg. parametrów konstrukcyjnych (nominalnych), a nie na podstawie aktualnego ich wykorzystania. </t>
  </si>
  <si>
    <t>Tabela 2B</t>
  </si>
  <si>
    <t>Wiek składnika majątku sieciowego</t>
  </si>
  <si>
    <t>RAZEM</t>
  </si>
  <si>
    <t>[lata]</t>
  </si>
  <si>
    <t>Składnik majątku sieciowego</t>
  </si>
  <si>
    <t>jedn. miary</t>
  </si>
  <si>
    <t>50 i więcej</t>
  </si>
  <si>
    <t>45 - 50</t>
  </si>
  <si>
    <t>40 - 45</t>
  </si>
  <si>
    <t>35 - 40</t>
  </si>
  <si>
    <t>30 - 35</t>
  </si>
  <si>
    <t>25 - 30</t>
  </si>
  <si>
    <t>20- 25</t>
  </si>
  <si>
    <t>15 - 20</t>
  </si>
  <si>
    <t>10 - 15</t>
  </si>
  <si>
    <t>5 - 10</t>
  </si>
  <si>
    <t>0 - 5</t>
  </si>
  <si>
    <t>1. + 2.</t>
  </si>
  <si>
    <t>Linie elektroenergetyczne - napowietrzne i kablowe (RAZEM)</t>
  </si>
  <si>
    <t>[km]</t>
  </si>
  <si>
    <t xml:space="preserve">1. </t>
  </si>
  <si>
    <t>Linie elektroenergetyczne -                                               napowietrzne (RAZEM)</t>
  </si>
  <si>
    <t>1.1</t>
  </si>
  <si>
    <t>1.2</t>
  </si>
  <si>
    <t>1.3</t>
  </si>
  <si>
    <t>1.4</t>
  </si>
  <si>
    <t xml:space="preserve">2. </t>
  </si>
  <si>
    <t>Linie elektroenergetyczne -                  kablowe (RAZEM)</t>
  </si>
  <si>
    <t>2.1</t>
  </si>
  <si>
    <t>2.2</t>
  </si>
  <si>
    <t>2.3</t>
  </si>
  <si>
    <t>2.4</t>
  </si>
  <si>
    <t>1.</t>
  </si>
  <si>
    <t>Stacje elektroenergetyczne                        (bez transformatorów) - RAZEM</t>
  </si>
  <si>
    <t>[szt.]</t>
  </si>
  <si>
    <t xml:space="preserve">Transformatory sieciowe             przekładnia [kV/kV] - RAZEM </t>
  </si>
  <si>
    <t>[MVA]</t>
  </si>
  <si>
    <r>
      <t xml:space="preserve">inne </t>
    </r>
    <r>
      <rPr>
        <i/>
        <sz val="8"/>
        <rFont val="Cambria"/>
        <family val="1"/>
        <charset val="238"/>
      </rPr>
      <t>(w załączeniu do tabeli wymienić rodzaje tych stacji, podając dla każdego zakresu liczbę sztuk w poszcz. przedziałach wiekowych.)</t>
    </r>
  </si>
  <si>
    <r>
      <t xml:space="preserve">inne </t>
    </r>
    <r>
      <rPr>
        <i/>
        <sz val="8"/>
        <rFont val="Cambria"/>
        <family val="1"/>
        <charset val="238"/>
      </rPr>
      <t>(w załączeniu do tabeli wymienić rodzaje tych transformatorów, podając dla każdego rodzaju moc [MVA] w poszcz. przedziałach wiekowych)</t>
    </r>
  </si>
  <si>
    <t>wartość netto 
[tys. zł]</t>
  </si>
  <si>
    <t>wartość początkowa
[tys. zł]</t>
  </si>
  <si>
    <t>Charakterystyka ilościowa</t>
  </si>
  <si>
    <t>Tabela 1A</t>
  </si>
  <si>
    <t>Tabela 1B. Liczba odbiorców, wielkość dostaw energii elektrycznej i mocy; wykonanie i projekcja</t>
  </si>
  <si>
    <t>Tabela 2A</t>
  </si>
  <si>
    <t xml:space="preserve">Średnie dopuszczalne ze względów technicznych okresy eksploatacji. </t>
  </si>
  <si>
    <t>Lp</t>
  </si>
  <si>
    <t>Nakłady w zakresie DEE ogółem (A+B+C)</t>
  </si>
  <si>
    <t xml:space="preserve">A. </t>
  </si>
  <si>
    <t>A.1.</t>
  </si>
  <si>
    <t>linie wraz z przyłączami - napięcia od średnich do najwyższych</t>
  </si>
  <si>
    <t>A.2.</t>
  </si>
  <si>
    <t>linie wraz z przyłączami - napięcia niskie</t>
  </si>
  <si>
    <t>A.3.</t>
  </si>
  <si>
    <t>A.4.</t>
  </si>
  <si>
    <t xml:space="preserve">liczniki i układy pomiarowe i instalowane u nowych odbiorców  finansowane przez przedsiębiorstwo </t>
  </si>
  <si>
    <t xml:space="preserve">B. </t>
  </si>
  <si>
    <t>B.1.</t>
  </si>
  <si>
    <t xml:space="preserve">linie </t>
  </si>
  <si>
    <t>B.2.</t>
  </si>
  <si>
    <t>transformatory</t>
  </si>
  <si>
    <t>B.3.</t>
  </si>
  <si>
    <t>B.4.</t>
  </si>
  <si>
    <t xml:space="preserve">liczniki i układy pomiarowe wymieniane u odbiorców na koszt przedsiębiorstwa  </t>
  </si>
  <si>
    <t xml:space="preserve">C. </t>
  </si>
  <si>
    <t>C.1.</t>
  </si>
  <si>
    <t>C.2.</t>
  </si>
  <si>
    <t>C.3.</t>
  </si>
  <si>
    <t>C.5.</t>
  </si>
  <si>
    <t xml:space="preserve">Przygotowanie inwestycji </t>
  </si>
  <si>
    <t>C.6.</t>
  </si>
  <si>
    <t>- środki transportu</t>
  </si>
  <si>
    <t>- obsługa klienta</t>
  </si>
  <si>
    <t>C.7.</t>
  </si>
  <si>
    <t>podać wartość dóbr inwestycyjnych nie ujętych w pozostałych pozycjach</t>
  </si>
  <si>
    <t>I.1</t>
  </si>
  <si>
    <t>I.2</t>
  </si>
  <si>
    <r>
      <t xml:space="preserve">Budynki i budowle </t>
    </r>
    <r>
      <rPr>
        <sz val="10"/>
        <rFont val="Cambria"/>
        <family val="1"/>
        <charset val="238"/>
      </rPr>
      <t>(poza wymienionymi w pkt A.3. i B.3.)</t>
    </r>
  </si>
  <si>
    <r>
      <t>Nakłady związane ze wzrostem zapotrzebowania na moc i energię</t>
    </r>
    <r>
      <rPr>
        <b/>
        <i/>
        <sz val="10"/>
        <rFont val="Cambria"/>
        <family val="1"/>
        <charset val="238"/>
      </rPr>
      <t>: 
(rozbudowa sieci /nowe środki trwałe/ w związku z przyłączaniem nowych odbiorców; wzmocnienie sieci w związku z przyłączeniem nowych odbiorców; wzmocnienie sieci w związku z ogólnym wzrostem zapotrzebowania na moc i energię)</t>
    </r>
  </si>
  <si>
    <r>
      <t xml:space="preserve">Nakłady nie związane ze wzrostem zapotrzebowania na moc i energię: 
</t>
    </r>
    <r>
      <rPr>
        <i/>
        <sz val="10"/>
        <rFont val="Cambria"/>
        <family val="1"/>
        <charset val="238"/>
      </rPr>
      <t>(wymiana i planowe modernizacje wyeksploatowanych urządzeń)</t>
    </r>
  </si>
  <si>
    <t>stacje 
(transformatory, budynki stacyjne, wyłączniki, odłączniki, rozłączniki, przekładniki itp. oraz urządzenia towarzyszące: automatyka zabezpieczeniowa i systemowa, dławiki przeciwzwarciowe, układy telemechaniki itp.)</t>
  </si>
  <si>
    <t>stacje (bez transformatora)
(budynki stacyjne, wyłączniki, odłączniki, rozłączniki, przekładniki itp. oraz urządzenia towarzyszące: automatyka zabezpieczeniowa i systemowa, dławiki przeciwzwarciowe, układy telemechaniki itp.)</t>
  </si>
  <si>
    <r>
      <t xml:space="preserve">Łączność
</t>
    </r>
    <r>
      <rPr>
        <i/>
        <sz val="10"/>
        <rFont val="Cambria"/>
        <family val="1"/>
        <charset val="238"/>
      </rPr>
      <t>(światłowody, urządzenia ETN, linie i centrale telefoniczne, modemy itp. - przeznaczone na potrzeby sterowania, zdalnej transmisji danych, telemechaniki, łączności głosowej itp..)</t>
    </r>
  </si>
  <si>
    <r>
      <t xml:space="preserve">Pomiary
</t>
    </r>
    <r>
      <rPr>
        <i/>
        <sz val="10"/>
        <rFont val="Cambria"/>
        <family val="1"/>
        <charset val="238"/>
      </rPr>
      <t>(liczniki - z wyłączeniem wykazanych w wierszach [06] i [11], sumatory, koncentratory danych i urządzenia towarzyszące)</t>
    </r>
  </si>
  <si>
    <r>
      <t xml:space="preserve">Informatyka
</t>
    </r>
    <r>
      <rPr>
        <i/>
        <sz val="10"/>
        <rFont val="Cambria"/>
        <family val="1"/>
        <charset val="238"/>
      </rPr>
      <t>(oprogramowanie, systemy dyspozytorskie i sterowania pracą sieci itp.)</t>
    </r>
  </si>
  <si>
    <r>
      <t xml:space="preserve">Inne 
</t>
    </r>
    <r>
      <rPr>
        <i/>
        <sz val="10"/>
        <rFont val="Cambria"/>
        <family val="1"/>
        <charset val="238"/>
      </rPr>
      <t xml:space="preserve"> (wymienić - np. ochrona środowiska, poprawa jakości EE lub pewności dostaw EE .... itd.)</t>
    </r>
  </si>
  <si>
    <t>C.4.</t>
  </si>
  <si>
    <t>3.1.</t>
  </si>
  <si>
    <t>3.2.</t>
  </si>
  <si>
    <t>3.3.</t>
  </si>
  <si>
    <t>3.4.</t>
  </si>
  <si>
    <t>4.1.</t>
  </si>
  <si>
    <t>4.2.</t>
  </si>
  <si>
    <t>4.3.</t>
  </si>
  <si>
    <t>4.4.</t>
  </si>
  <si>
    <t>NN</t>
  </si>
  <si>
    <t>SN</t>
  </si>
  <si>
    <t>nn</t>
  </si>
  <si>
    <t>WN</t>
  </si>
  <si>
    <t>L.p.</t>
  </si>
  <si>
    <t>Nazwa 
 podmiotu/ Zadania inwestycyjnego</t>
  </si>
  <si>
    <t>Lokalizacja</t>
  </si>
  <si>
    <t>Rok rozpoczęcia inwestycji i plan. rok zakończenia</t>
  </si>
  <si>
    <t>I. Zadania inwestycyjne związane ze wzrostem zapotrzebowania na moc i energię</t>
  </si>
  <si>
    <t>…</t>
  </si>
  <si>
    <t>II. Zadania inwestycyjne nie związane ze wzrostem zapotrzebowania na moc i energię</t>
  </si>
  <si>
    <t>III. Inwestycje pozostałe</t>
  </si>
  <si>
    <t>III.1. Łączność</t>
  </si>
  <si>
    <t>III.2. Pomiary</t>
  </si>
  <si>
    <t>III.3. Informatyka</t>
  </si>
  <si>
    <t>III.4. Budynki i budowle</t>
  </si>
  <si>
    <t>III.5. Przygotowanie inwestycji</t>
  </si>
  <si>
    <t>III.6. Zakup gotowych dóbr inwestycyjnych</t>
  </si>
  <si>
    <t>III. 7. Inne</t>
  </si>
  <si>
    <r>
      <t>Moc
 przyłączeniowa</t>
    </r>
    <r>
      <rPr>
        <b/>
        <sz val="8"/>
        <color indexed="10"/>
        <rFont val="Cambria"/>
        <family val="1"/>
        <charset val="238"/>
      </rPr>
      <t xml:space="preserve"> </t>
    </r>
    <r>
      <rPr>
        <b/>
        <sz val="8"/>
        <rFont val="Cambria"/>
        <family val="1"/>
        <charset val="238"/>
      </rPr>
      <t>[MW]</t>
    </r>
  </si>
  <si>
    <t>Tabela nr 4. Zadania inwestycyjne</t>
  </si>
  <si>
    <t>[tys.zł/km;
tys.zł/szt.
tys.zł/MVA]</t>
  </si>
  <si>
    <t>Opis</t>
  </si>
  <si>
    <t>Nakłady inwestycyjne wykonane
[tys.zł]</t>
  </si>
  <si>
    <t>wpisać wartość linii bez przyłączy (wiersze [01]-[05]).</t>
  </si>
  <si>
    <t>Uwagi</t>
  </si>
  <si>
    <t>Nakłady inwestycyjne planowane
[tys.zł]</t>
  </si>
  <si>
    <t>Nakłady inwestycyjne
planowane - uzgodnione
[tys.zł]</t>
  </si>
  <si>
    <t>Nakłady inwestycyjne
planowane - aktualizacja
[tys.zł]</t>
  </si>
  <si>
    <t xml:space="preserve">czerwona czcionka </t>
  </si>
  <si>
    <t>przekreślona czcionka</t>
  </si>
  <si>
    <t xml:space="preserve"> - poprawiony opis zadania (nazwa, zakres rzeczowy, moc …) - zgodny z aktualizacją planu</t>
  </si>
  <si>
    <t xml:space="preserve"> - usunięcie opisu (nazwa, zakres rzeczowy …) nie występującego w aktualizacji planu</t>
  </si>
  <si>
    <t xml:space="preserve"> liczba odbiorców końcowych w tym:</t>
  </si>
  <si>
    <t>- przyłączonych w danym roku</t>
  </si>
  <si>
    <t xml:space="preserve"> liczba odbiorców końcowych wtym:</t>
  </si>
  <si>
    <t xml:space="preserve">- przyłączonych bezpośrednio do sieci lub instalacji wytwórcy </t>
  </si>
  <si>
    <t xml:space="preserve"> ilość dostarczanej energii w tym*:</t>
  </si>
  <si>
    <t>- przyłączonych bezpośrednio do sieci lub instalacji wytwórcy</t>
  </si>
  <si>
    <t>Charakterystyka majątku przedsiębiorstwa w okresie objętym projektem aktualizacji planu rozwoju. (dotyczy majątku służącego do dystrybucji energii elektrycznej)</t>
  </si>
  <si>
    <t>Średnie  nakłady jednostkowe*</t>
  </si>
  <si>
    <t>Zakres rzeczowy
(opis)</t>
  </si>
  <si>
    <t xml:space="preserve">Nakłady inwestycyjne pozostałe, nie ujęte w pkt. A i B: </t>
  </si>
  <si>
    <t>29</t>
  </si>
  <si>
    <r>
      <t>Wykonane i planowane nakłady inwestycyjne w zakresie dystrybucji energii elektrycznej</t>
    </r>
    <r>
      <rPr>
        <sz val="11"/>
        <rFont val="Cambria"/>
        <family val="1"/>
        <charset val="238"/>
      </rPr>
      <t xml:space="preserve"> - </t>
    </r>
    <r>
      <rPr>
        <u/>
        <sz val="11"/>
        <rFont val="Cambria"/>
        <family val="1"/>
        <charset val="238"/>
      </rPr>
      <t>Tabela 3A.</t>
    </r>
    <r>
      <rPr>
        <sz val="11"/>
        <rFont val="Cambria"/>
        <family val="1"/>
        <charset val="238"/>
      </rPr>
      <t xml:space="preserve">  </t>
    </r>
  </si>
  <si>
    <t>Nakłady inwestycyjne wykonane/
szacunkowe wykonanie
[tys.zł]</t>
  </si>
  <si>
    <t xml:space="preserve">Nakłady inwestycyjne planowane
[tys.zł]  </t>
  </si>
  <si>
    <t>UWAGI */
 inne informacje</t>
  </si>
  <si>
    <t>W tabeli należy uwzględnić wszystkie projekty inwestycyjne wykazane w planie inwestycyjnym. Należy wskazać stopień ich wykonania oraz w przypadku zmiany zakresu podać zakres faktycznie zrealizowany wraz z uzasadnieniem odstępstw od planu. Zadania inwestycyjne nieujęte w uzgodnionym z Prezesem URE planie rozwoju należy wyróżnić kolorem.  Wszystkie zmiany nalezy wykazać w kolumnie "Uwagi/inne informacje"</t>
  </si>
  <si>
    <t>Stacje elektroenergetyczne*</t>
  </si>
  <si>
    <t xml:space="preserve"> - zwiększenie nakładów inwestycyjnych (zakresu rzeczowego) w stosunku do uzgodnionego przez Prezesa URE planu rozwoju (oznaczenie również dotyczy łącznej wartości projektu)</t>
  </si>
  <si>
    <t>* W kolumnie [7] należy wskazać:                                                                                                                                                                                                                                     1. cel inwestycji, tj. :
- przedsięwzięcia w zakresie modernizacji, rozbudowy albo budowy sieci oraz ewentualnych nowych źródeł energii elektrycznej, w tym źródeł odnawialnych,
- przedsięwzięcia w zakresie modernizacji, rozbudowy lub budowy połączeń z systemami elektroenergetycznymi innych państw,
- przedsięwzięcia racjonalizujące zużycie energii u odbiorców,
- inne.</t>
  </si>
  <si>
    <r>
      <t xml:space="preserve"> - nowe zadanie, które nie występowało w uzgodnionym przez Prezesa URE </t>
    </r>
    <r>
      <rPr>
        <sz val="9"/>
        <color indexed="8"/>
        <rFont val="Cambria"/>
        <family val="1"/>
        <charset val="238"/>
      </rPr>
      <t>planie rozwoju</t>
    </r>
    <r>
      <rPr>
        <sz val="9"/>
        <rFont val="Cambria"/>
        <family val="1"/>
        <charset val="238"/>
      </rPr>
      <t xml:space="preserve"> a występuje w aktualizacji planu</t>
    </r>
  </si>
  <si>
    <t>Nazwa Przedsiębiorstwa</t>
  </si>
  <si>
    <t>Adres</t>
  </si>
  <si>
    <t>Kod pocztowy i miejscowość</t>
  </si>
  <si>
    <t>Osoba do kontaktu z URE:</t>
  </si>
  <si>
    <t>Imię i nazwisko</t>
  </si>
  <si>
    <t>Telefon</t>
  </si>
  <si>
    <t>* - należy podać średnie nakłady jednostkowe danego składnika majątku określone na podstawie nakładów inwestycyjnych poniesionych przez Przedsiębiorstwo w ostatnich 2 latach poprzedzających opracowanie planu rozwoju.</t>
  </si>
  <si>
    <r>
      <t xml:space="preserve">UWAGI: Np. </t>
    </r>
    <r>
      <rPr>
        <i/>
        <sz val="14"/>
        <color rgb="FF000000"/>
        <rFont val="Cambria"/>
        <family val="1"/>
        <charset val="238"/>
      </rPr>
      <t>Plan został zrealizowany w zaplanowanym zakresie rzeczowym z przekroczeniem zaplanowanego poziomu nakładów. Zmniejszony poziom nakładów wynika ze zmniejszenia zakresu rzeczowego planowanych inwestycji, a także z przesunięcia niektórych zadań inwestycyjnych na lata następne, nie objęte uzgodnionym planem rozwoju. Ponadto, Przedsiębiorstwo wykonało inwestycje dodatkowe, nie ujęte w uzgodnionym planem rozwoju.</t>
    </r>
  </si>
  <si>
    <r>
      <t xml:space="preserve">Zakup gotowych dóbr inwestycyjnych **
</t>
    </r>
    <r>
      <rPr>
        <i/>
        <sz val="10"/>
        <rFont val="Cambria"/>
        <family val="1"/>
        <charset val="238"/>
      </rPr>
      <t>w tym:</t>
    </r>
  </si>
  <si>
    <t>Nakłady związane ze wzrostem zapotrzebowania na moc i energię</t>
  </si>
  <si>
    <t>Nakłady nie związane ze wzrostem zapotrzebowania na moc i energię</t>
  </si>
  <si>
    <r>
      <t>Wyjaśnienie różnic między wykonaniem i planowanymi nakładami inwestycyjnymi w zakresie dystrybucji energii elektrycznej</t>
    </r>
    <r>
      <rPr>
        <sz val="11"/>
        <rFont val="Cambria"/>
        <family val="1"/>
        <charset val="238"/>
      </rPr>
      <t xml:space="preserve"> - </t>
    </r>
    <r>
      <rPr>
        <u/>
        <sz val="11"/>
        <rFont val="Cambria"/>
        <family val="1"/>
        <charset val="238"/>
      </rPr>
      <t>Tabela 3C.</t>
    </r>
    <r>
      <rPr>
        <sz val="11"/>
        <rFont val="Cambria"/>
        <family val="1"/>
        <charset val="238"/>
      </rPr>
      <t xml:space="preserve">  </t>
    </r>
  </si>
  <si>
    <t>Tabela 3C</t>
  </si>
  <si>
    <t>Uzasadnienie odchyleń/Uwagi*</t>
  </si>
  <si>
    <t>2024 r.</t>
  </si>
  <si>
    <t xml:space="preserve">zgodnie z §2 pkt.10 Rozporządzenia MG z dnia 04 maja 2007 r. w sprawie szczegółowych warunków funkcjonowania systemu elektroenergetycznego.             </t>
  </si>
  <si>
    <r>
      <t xml:space="preserve"> - zadanie, które występowało w uzgodnionym przez Prezesa URE planie rozwoju, a nie wystepuje w aktualizacji</t>
    </r>
    <r>
      <rPr>
        <sz val="9"/>
        <color rgb="FFFF0000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planu (rezygnacja z zadania, zerowanie nakładów w przypadku rezygnacji)</t>
    </r>
  </si>
  <si>
    <r>
      <t xml:space="preserve"> - zmniejszenie nakładów inwestycyjnych (zakresu rzeczowego) w stosunku do uzgodnionego przez Prezesa</t>
    </r>
    <r>
      <rPr>
        <sz val="9"/>
        <color rgb="FFFF0000"/>
        <rFont val="Cambria"/>
        <family val="1"/>
        <charset val="238"/>
      </rPr>
      <t xml:space="preserve"> </t>
    </r>
    <r>
      <rPr>
        <sz val="9"/>
        <color theme="1"/>
        <rFont val="Cambria"/>
        <family val="1"/>
        <charset val="238"/>
      </rPr>
      <t>URE</t>
    </r>
    <r>
      <rPr>
        <sz val="9"/>
        <color rgb="FFFF0000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planu rozwoju (oznaczenie również dotyczy łącznej wartości projektu)</t>
    </r>
  </si>
  <si>
    <t>2025 r.</t>
  </si>
  <si>
    <t>*) PRZYKŁADOWE UZASADNIENIA: Plan  nie został zrealizowany w zaplanowanym zakresie rzeczowym i nie przekroczył  zaplanowanego poziom nakładów. Zmniejszony poziom nakładów wynika ze zmniejszenia zakresu rzeczowego planowanych inwestycji, a także z przesunięcia niektórych zadań inwestycyjnych na lata następne, nie objęte uzgodnionym planem rozwoju. Ponadto, Przedsiębiorstwo wykonało inwestycje dodatkowe, nie ujęte w uzgodnionym planie rozwoju.</t>
  </si>
  <si>
    <t>2026 r.
Plan
 - uzgodniony</t>
  </si>
  <si>
    <t>2026 r.
Plan
- aktualizacja</t>
  </si>
  <si>
    <t>2026 r.</t>
  </si>
  <si>
    <t>2027 r.
Plan
 - uzgodniony</t>
  </si>
  <si>
    <t>2027 r.
Plan
- aktualizacja</t>
  </si>
  <si>
    <t>2027 r.</t>
  </si>
  <si>
    <t>2024 r.
Wykonanie</t>
  </si>
  <si>
    <t>2025 r.
Szacunkowe wykonanie/
Plan</t>
  </si>
  <si>
    <t>2028 r.
Plan
 - uzgodniony</t>
  </si>
  <si>
    <t>2028 r.
Plan
- aktualizacja</t>
  </si>
  <si>
    <t>2029 r.
Plan
 - uzgodniony</t>
  </si>
  <si>
    <t>2029 r.
Plan
- aktualizacja</t>
  </si>
  <si>
    <t>Charakterystyka ekonomiczna; 
stan 31 XII 2024 r.</t>
  </si>
  <si>
    <t xml:space="preserve">W zestawieniu należy ująć tylko te składniki majątku, które w dniu 31.12. 2024 r. były zainstalowane w sieci, tj. bez stanów magazynowych. </t>
  </si>
  <si>
    <t xml:space="preserve">Uwagi *- wyjaśnienie róznicy pomiędzy planem a wykonaniem w roku 2024 </t>
  </si>
  <si>
    <t>2028 r.</t>
  </si>
  <si>
    <t>2029 r.</t>
  </si>
  <si>
    <t>2. lata, w których Przedsiębiorstwo poniosło nakłady inwestycyjne i lata, w których planuje kontynuować inwestycje np. w aktualizacji planu rozwoju na lata 2025-2029 inwestycje w zakresie przykładowego zadania będą prowadzone bądź kontynuowane tylko w  2028 r.  to w kolumnie należy wykazać wszystkie lata wcześniejsze, w których zostały poniesione nakłady i rok 2028.</t>
  </si>
  <si>
    <t xml:space="preserve">zgodnie z §2 pkt.17 Rozporządzenia MKiŚ z dnia 22 marca 2023 r. w sprawie szczegółowych warunków funkcjonowania systemu elektroenergetycznego.          </t>
  </si>
  <si>
    <t xml:space="preserve">Energetyka Nowy Dwór Mazowiecki Sp. z o.o. </t>
  </si>
  <si>
    <t>Zakroczymska 30 lok. 118</t>
  </si>
  <si>
    <t xml:space="preserve">05-100 Nowy Dwór Mazowiecki </t>
  </si>
  <si>
    <t>Anna ibekwe</t>
  </si>
  <si>
    <t>22 51 22 499</t>
  </si>
  <si>
    <t>mazowiecki</t>
  </si>
  <si>
    <t xml:space="preserve">Nowy Dwór Mazowiecki </t>
  </si>
  <si>
    <t xml:space="preserve">obszar miasta Nowy Dwór Mazowiecki </t>
  </si>
  <si>
    <t>różnia pomiedzy planem a wykonanie wynika z przeznaczeniem częsci środków na zakup inteligentnych liczników co będzie mieć odzwierciedlenie w 2025</t>
  </si>
  <si>
    <t>mimo 20 szt nowych odbiorców koszty zakupu nowych układów pomiarowo -rozliczeniowych nie wyniósł tyle co planowano</t>
  </si>
  <si>
    <t xml:space="preserve">Realizacja prognozowanych umów przyłączeniowych </t>
  </si>
  <si>
    <t>zgodnie z wnioskami</t>
  </si>
  <si>
    <t>5-40 kW</t>
  </si>
  <si>
    <t>2024-2029</t>
  </si>
  <si>
    <t>Budowa odcinków sieci oraz złącz kablowych  służacych dostawie energii</t>
  </si>
  <si>
    <t xml:space="preserve">modernizacja rozdzielni niskiego napięcia w stacjach transformatorowych </t>
  </si>
  <si>
    <t>stacje transformatorowe</t>
  </si>
  <si>
    <t>2025-2029</t>
  </si>
  <si>
    <t>modernizacja stacji transformatorowych (modernizacja komór niskiego napiecia)</t>
  </si>
  <si>
    <t>Modernicacja przyłączy wraz ze złaczami</t>
  </si>
  <si>
    <t>zgodnie z priorytetem niezbednych działań</t>
  </si>
  <si>
    <t>Wymiana złącz kablowych oraz szafek pomiarowych</t>
  </si>
  <si>
    <t>Modernizacja lini kablowych 1 km</t>
  </si>
  <si>
    <t xml:space="preserve">zgodnie z priorytetem wskazanym na podstawie pomarów eksploatacyjnych </t>
  </si>
  <si>
    <t>wymiana 1 km kabli nN</t>
  </si>
  <si>
    <t xml:space="preserve">zakup i instalacja inteligentnych układów - pomiarowo- rozliczeniowych </t>
  </si>
  <si>
    <t xml:space="preserve">zakup układów pomiarowo -rozliczeniowych zgodnie z Rozporządzeniem Ministra Klimatu i Środowiska z dnia 22 marca 2022r. </t>
  </si>
  <si>
    <t xml:space="preserve">zadanie niezbedne do podłączenia do Centralnego Systemu Informacji Rynku Energii </t>
  </si>
  <si>
    <t xml:space="preserve">Moduł komunikacyjny </t>
  </si>
  <si>
    <t xml:space="preserve">zgodnie z lokalizacją instalowania układów pomiarowo -rozliczeniowych </t>
  </si>
  <si>
    <t xml:space="preserve">zastosowanie i wdrożenie modułu komunikacyjnego pomiędzy układami pomiarowo- rozliczeniowymi a systemem odczytu </t>
  </si>
  <si>
    <t>Projekty rozwoju aplikacji bilingowej wraz z przystosowaniem systemu księgowego do aktualnych wymogów i przpisów</t>
  </si>
  <si>
    <t>system bilingowy</t>
  </si>
  <si>
    <t xml:space="preserve">dostosowanie i optymalizacja systemów do wymagań rynkowych  i aktualnych przepisów prawa </t>
  </si>
  <si>
    <t>2024-2026</t>
  </si>
  <si>
    <t>Przygotowanie inwestycji polegajacej na "zakup inteligentnych liczników "</t>
  </si>
  <si>
    <t xml:space="preserve">analiza,  przygotowanie i prowadzenie  postępowania przetargowego  </t>
  </si>
  <si>
    <t xml:space="preserve">zadanie to jest realizowane od początku naszej działaności </t>
  </si>
  <si>
    <t xml:space="preserve">zadanie realizowane corocznie ze względu na zapotrzebowanie </t>
  </si>
  <si>
    <t>zadanie niezbedne do wykonania obowiązku ustawodawczego (CSIRE)</t>
  </si>
  <si>
    <t>planowane nakłady inwestycyjne zostały przeniesione na lata 2025 - 2029</t>
  </si>
  <si>
    <t>część nakładów inwestycyjnych zostanie poniesiona w 2025 i2026</t>
  </si>
  <si>
    <t>wykonano inwestycje dodatkowe, nie ujęte w uzgodnionym planem rozwoju</t>
  </si>
  <si>
    <t xml:space="preserve">zadanie niezbedne  do wykonania obowiązku ustawodawczego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</si>
</sst>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#,##0.000"/>
    <numFmt numFmtId="167" formatCode="#,##0;\-#,##0;#"/>
    <numFmt numFmtId="168" formatCode="#,##0;\-#,##0;#,###"/>
    <numFmt numFmtId="169" formatCode="#,##0.00;\-#,##0.00;#"/>
    <numFmt numFmtId="170" formatCode="#,##0.0;\-#,##0.0;#,###.0"/>
    <numFmt numFmtId="171" formatCode="#,##0.00;\-#,##0.00;#,###.00"/>
  </numFmts>
  <fonts count="41">
    <font>
      <sz val="10"/>
      <name val="Arial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Cambria"/>
      <family val="1"/>
      <charset val="238"/>
    </font>
    <font>
      <b/>
      <sz val="12"/>
      <name val="Cambria"/>
      <family val="1"/>
      <charset val="238"/>
    </font>
    <font>
      <sz val="12"/>
      <name val="Cambria"/>
      <family val="1"/>
      <charset val="238"/>
    </font>
    <font>
      <sz val="10"/>
      <color indexed="8"/>
      <name val="Cambria"/>
      <family val="1"/>
      <charset val="238"/>
    </font>
    <font>
      <i/>
      <sz val="10"/>
      <name val="Cambria"/>
      <family val="1"/>
      <charset val="238"/>
    </font>
    <font>
      <u/>
      <sz val="10"/>
      <name val="Cambria"/>
      <family val="1"/>
      <charset val="238"/>
    </font>
    <font>
      <b/>
      <sz val="10"/>
      <name val="Cambria"/>
      <family val="1"/>
      <charset val="238"/>
    </font>
    <font>
      <sz val="8"/>
      <name val="Cambria"/>
      <family val="1"/>
      <charset val="238"/>
    </font>
    <font>
      <b/>
      <sz val="8"/>
      <name val="Cambria"/>
      <family val="1"/>
      <charset val="238"/>
    </font>
    <font>
      <i/>
      <sz val="8"/>
      <name val="Cambria"/>
      <family val="1"/>
      <charset val="238"/>
    </font>
    <font>
      <b/>
      <sz val="14"/>
      <name val="Cambria"/>
      <family val="1"/>
      <charset val="238"/>
    </font>
    <font>
      <sz val="11"/>
      <name val="Cambria"/>
      <family val="1"/>
      <charset val="238"/>
    </font>
    <font>
      <b/>
      <u/>
      <sz val="8"/>
      <name val="Cambria"/>
      <family val="1"/>
      <charset val="238"/>
    </font>
    <font>
      <b/>
      <u/>
      <sz val="10"/>
      <name val="Cambria"/>
      <family val="1"/>
      <charset val="238"/>
    </font>
    <font>
      <b/>
      <i/>
      <sz val="10"/>
      <name val="Cambria"/>
      <family val="1"/>
      <charset val="238"/>
    </font>
    <font>
      <sz val="10"/>
      <color indexed="10"/>
      <name val="Cambria"/>
      <family val="1"/>
      <charset val="238"/>
    </font>
    <font>
      <sz val="11"/>
      <color indexed="8"/>
      <name val="Czcionka tekstu podstawowego"/>
      <family val="2"/>
      <charset val="238"/>
    </font>
    <font>
      <b/>
      <sz val="8"/>
      <color indexed="10"/>
      <name val="Cambria"/>
      <family val="1"/>
      <charset val="238"/>
    </font>
    <font>
      <sz val="11"/>
      <name val="Arial CE"/>
      <charset val="238"/>
    </font>
    <font>
      <b/>
      <u/>
      <sz val="11"/>
      <name val="Cambria"/>
      <family val="1"/>
      <charset val="238"/>
    </font>
    <font>
      <b/>
      <sz val="11"/>
      <name val="Cambria"/>
      <family val="1"/>
      <charset val="238"/>
    </font>
    <font>
      <i/>
      <sz val="10"/>
      <name val="Arial"/>
      <family val="2"/>
      <charset val="238"/>
    </font>
    <font>
      <u/>
      <sz val="11"/>
      <name val="Cambria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2"/>
      <name val="Cambria"/>
      <family val="1"/>
      <charset val="238"/>
    </font>
    <font>
      <sz val="9"/>
      <name val="Cambria"/>
      <family val="1"/>
      <charset val="238"/>
    </font>
    <font>
      <sz val="9"/>
      <color indexed="10"/>
      <name val="Cambria"/>
      <family val="1"/>
      <charset val="238"/>
    </font>
    <font>
      <sz val="9"/>
      <color indexed="8"/>
      <name val="Cambria"/>
      <family val="1"/>
      <charset val="238"/>
    </font>
    <font>
      <strike/>
      <sz val="9"/>
      <name val="Cambria"/>
      <family val="1"/>
      <charset val="238"/>
    </font>
    <font>
      <b/>
      <sz val="14"/>
      <color rgb="FF000000"/>
      <name val="Cambria"/>
      <family val="1"/>
      <charset val="238"/>
    </font>
    <font>
      <b/>
      <sz val="12"/>
      <color rgb="FF000000"/>
      <name val="Cambria"/>
      <family val="1"/>
      <charset val="238"/>
    </font>
    <font>
      <sz val="14"/>
      <color rgb="FF000000"/>
      <name val="Cambria"/>
      <family val="1"/>
      <charset val="238"/>
    </font>
    <font>
      <i/>
      <sz val="14"/>
      <color rgb="FF000000"/>
      <name val="Cambria"/>
      <family val="1"/>
      <charset val="238"/>
    </font>
    <font>
      <sz val="9"/>
      <color rgb="FFFF0000"/>
      <name val="Cambria"/>
      <family val="1"/>
      <charset val="238"/>
    </font>
    <font>
      <sz val="9"/>
      <color theme="1"/>
      <name val="Cambria"/>
      <family val="1"/>
      <charset val="238"/>
    </font>
    <font>
      <sz val="12"/>
      <color rgb="FFFF0000"/>
      <name val="Cambria"/>
      <family val="1"/>
      <charset val="238"/>
    </font>
    <font>
      <sz val="10"/>
      <color rgb="FFFF0000"/>
      <name val="Cambria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2">
    <xf numFmtId="0" fontId="0" fillId="0" borderId="0" xfId="0"/>
    <xf numFmtId="0" fontId="3" fillId="0" borderId="1" xfId="0" applyFont="1" applyBorder="1"/>
    <xf numFmtId="49" fontId="10" fillId="2" borderId="8" xfId="0" applyNumberFormat="1" applyFont="1" applyFill="1" applyBorder="1" applyAlignment="1">
      <alignment horizontal="center" vertical="center"/>
    </xf>
    <xf numFmtId="0" fontId="10" fillId="2" borderId="9" xfId="0" applyFont="1" applyFill="1" applyBorder="1"/>
    <xf numFmtId="49" fontId="10" fillId="0" borderId="12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left" indent="2"/>
    </xf>
    <xf numFmtId="0" fontId="11" fillId="3" borderId="27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vertical="center" wrapText="1"/>
    </xf>
    <xf numFmtId="49" fontId="11" fillId="3" borderId="43" xfId="0" applyNumberFormat="1" applyFont="1" applyFill="1" applyBorder="1" applyAlignment="1">
      <alignment horizontal="center" vertical="center"/>
    </xf>
    <xf numFmtId="165" fontId="10" fillId="3" borderId="44" xfId="0" applyNumberFormat="1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49" fontId="10" fillId="3" borderId="26" xfId="0" applyNumberFormat="1" applyFont="1" applyFill="1" applyBorder="1" applyAlignment="1">
      <alignment horizontal="center" vertical="center"/>
    </xf>
    <xf numFmtId="165" fontId="10" fillId="3" borderId="27" xfId="0" applyNumberFormat="1" applyFont="1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indent="2"/>
    </xf>
    <xf numFmtId="165" fontId="10" fillId="0" borderId="40" xfId="0" applyNumberFormat="1" applyFont="1" applyBorder="1" applyAlignment="1">
      <alignment horizontal="center"/>
    </xf>
    <xf numFmtId="0" fontId="10" fillId="0" borderId="30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indent="2"/>
    </xf>
    <xf numFmtId="0" fontId="10" fillId="0" borderId="25" xfId="0" applyFont="1" applyBorder="1" applyAlignment="1">
      <alignment horizontal="center" vertical="center"/>
    </xf>
    <xf numFmtId="49" fontId="10" fillId="0" borderId="46" xfId="0" applyNumberFormat="1" applyFont="1" applyBorder="1" applyAlignment="1">
      <alignment horizontal="center" vertical="center"/>
    </xf>
    <xf numFmtId="165" fontId="10" fillId="0" borderId="25" xfId="0" applyNumberFormat="1" applyFont="1" applyBorder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/>
    </xf>
    <xf numFmtId="49" fontId="10" fillId="3" borderId="2" xfId="0" applyNumberFormat="1" applyFont="1" applyFill="1" applyBorder="1" applyAlignment="1">
      <alignment horizontal="center" vertical="center"/>
    </xf>
    <xf numFmtId="164" fontId="10" fillId="3" borderId="27" xfId="0" applyNumberFormat="1" applyFont="1" applyFill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164" fontId="10" fillId="0" borderId="30" xfId="0" applyNumberFormat="1" applyFont="1" applyBorder="1" applyAlignment="1">
      <alignment horizontal="center" vertical="center"/>
    </xf>
    <xf numFmtId="49" fontId="10" fillId="0" borderId="47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left" vertical="top" wrapText="1"/>
    </xf>
    <xf numFmtId="164" fontId="10" fillId="0" borderId="25" xfId="0" applyNumberFormat="1" applyFont="1" applyBorder="1" applyAlignment="1">
      <alignment horizontal="center" vertical="center"/>
    </xf>
    <xf numFmtId="0" fontId="11" fillId="3" borderId="27" xfId="0" applyFont="1" applyFill="1" applyBorder="1" applyAlignment="1">
      <alignment vertical="center" wrapText="1"/>
    </xf>
    <xf numFmtId="49" fontId="10" fillId="0" borderId="25" xfId="0" applyNumberFormat="1" applyFont="1" applyBorder="1" applyAlignment="1">
      <alignment horizontal="center" vertical="center"/>
    </xf>
    <xf numFmtId="49" fontId="10" fillId="0" borderId="40" xfId="0" applyNumberFormat="1" applyFont="1" applyBorder="1" applyAlignment="1">
      <alignment horizontal="center" vertical="center"/>
    </xf>
    <xf numFmtId="49" fontId="10" fillId="0" borderId="30" xfId="0" applyNumberFormat="1" applyFont="1" applyBorder="1" applyAlignment="1">
      <alignment horizontal="center" vertical="center"/>
    </xf>
    <xf numFmtId="49" fontId="10" fillId="0" borderId="48" xfId="0" applyNumberFormat="1" applyFont="1" applyBorder="1" applyAlignment="1">
      <alignment horizontal="center" vertical="center"/>
    </xf>
    <xf numFmtId="49" fontId="10" fillId="0" borderId="49" xfId="0" applyNumberFormat="1" applyFont="1" applyBorder="1" applyAlignment="1">
      <alignment horizontal="center" vertical="center"/>
    </xf>
    <xf numFmtId="164" fontId="10" fillId="0" borderId="28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left" indent="2"/>
    </xf>
    <xf numFmtId="0" fontId="11" fillId="0" borderId="47" xfId="0" applyFont="1" applyBorder="1" applyAlignment="1">
      <alignment horizontal="left" vertical="top" wrapText="1"/>
    </xf>
    <xf numFmtId="4" fontId="11" fillId="0" borderId="50" xfId="1" quotePrefix="1" applyNumberFormat="1" applyFont="1" applyBorder="1" applyAlignment="1">
      <alignment horizontal="center" vertical="center"/>
    </xf>
    <xf numFmtId="0" fontId="7" fillId="0" borderId="52" xfId="0" applyFont="1" applyBorder="1" applyAlignment="1">
      <alignment vertical="center" wrapText="1"/>
    </xf>
    <xf numFmtId="49" fontId="3" fillId="3" borderId="0" xfId="0" applyNumberFormat="1" applyFont="1" applyFill="1" applyAlignment="1">
      <alignment horizontal="center" vertical="center" wrapText="1"/>
    </xf>
    <xf numFmtId="0" fontId="9" fillId="4" borderId="51" xfId="0" applyFont="1" applyFill="1" applyBorder="1" applyAlignment="1">
      <alignment horizontal="center" vertical="center"/>
    </xf>
    <xf numFmtId="49" fontId="17" fillId="4" borderId="26" xfId="0" applyNumberFormat="1" applyFont="1" applyFill="1" applyBorder="1" applyAlignment="1">
      <alignment vertical="center"/>
    </xf>
    <xf numFmtId="164" fontId="3" fillId="4" borderId="27" xfId="0" applyNumberFormat="1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vertical="center"/>
    </xf>
    <xf numFmtId="0" fontId="9" fillId="3" borderId="33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indent="1"/>
    </xf>
    <xf numFmtId="0" fontId="3" fillId="0" borderId="53" xfId="0" applyFont="1" applyBorder="1" applyAlignment="1">
      <alignment horizontal="left" vertical="center" indent="1"/>
    </xf>
    <xf numFmtId="0" fontId="3" fillId="0" borderId="21" xfId="0" applyFont="1" applyBorder="1" applyAlignment="1">
      <alignment horizontal="left" vertical="center" indent="1"/>
    </xf>
    <xf numFmtId="0" fontId="9" fillId="3" borderId="33" xfId="0" applyFont="1" applyFill="1" applyBorder="1" applyAlignment="1">
      <alignment vertical="top" wrapText="1"/>
    </xf>
    <xf numFmtId="0" fontId="9" fillId="3" borderId="33" xfId="0" applyFont="1" applyFill="1" applyBorder="1" applyAlignment="1">
      <alignment vertical="center" wrapText="1"/>
    </xf>
    <xf numFmtId="164" fontId="3" fillId="3" borderId="55" xfId="0" applyNumberFormat="1" applyFont="1" applyFill="1" applyBorder="1" applyAlignment="1">
      <alignment horizontal="center" vertical="center"/>
    </xf>
    <xf numFmtId="49" fontId="9" fillId="0" borderId="52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indent="1"/>
    </xf>
    <xf numFmtId="49" fontId="7" fillId="0" borderId="56" xfId="0" applyNumberFormat="1" applyFont="1" applyBorder="1" applyAlignment="1">
      <alignment horizontal="left" vertical="center" indent="2"/>
    </xf>
    <xf numFmtId="49" fontId="7" fillId="0" borderId="57" xfId="0" applyNumberFormat="1" applyFont="1" applyBorder="1" applyAlignment="1">
      <alignment horizontal="left" vertical="center" indent="2"/>
    </xf>
    <xf numFmtId="0" fontId="17" fillId="0" borderId="36" xfId="0" applyFont="1" applyBorder="1" applyAlignment="1">
      <alignment vertical="center" wrapText="1"/>
    </xf>
    <xf numFmtId="0" fontId="3" fillId="0" borderId="58" xfId="0" applyFont="1" applyBorder="1" applyAlignment="1">
      <alignment horizontal="left" vertical="center" indent="1"/>
    </xf>
    <xf numFmtId="0" fontId="7" fillId="0" borderId="59" xfId="0" applyFont="1" applyBorder="1" applyAlignment="1">
      <alignment vertical="center" wrapText="1"/>
    </xf>
    <xf numFmtId="49" fontId="9" fillId="0" borderId="57" xfId="0" applyNumberFormat="1" applyFont="1" applyBorder="1" applyAlignment="1">
      <alignment horizontal="left" vertical="center"/>
    </xf>
    <xf numFmtId="0" fontId="17" fillId="0" borderId="52" xfId="0" applyFont="1" applyBorder="1" applyAlignment="1">
      <alignment vertical="center" wrapText="1"/>
    </xf>
    <xf numFmtId="49" fontId="9" fillId="0" borderId="36" xfId="0" applyNumberFormat="1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indent="1"/>
    </xf>
    <xf numFmtId="49" fontId="9" fillId="0" borderId="60" xfId="0" applyNumberFormat="1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4" fontId="3" fillId="0" borderId="13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38" xfId="0" applyFont="1" applyBorder="1" applyAlignment="1">
      <alignment horizontal="left"/>
    </xf>
    <xf numFmtId="0" fontId="3" fillId="0" borderId="38" xfId="0" applyFont="1" applyBorder="1" applyAlignment="1">
      <alignment horizontal="center"/>
    </xf>
    <xf numFmtId="0" fontId="0" fillId="5" borderId="62" xfId="0" applyFill="1" applyBorder="1" applyAlignment="1">
      <alignment horizontal="center"/>
    </xf>
    <xf numFmtId="0" fontId="0" fillId="0" borderId="62" xfId="0" applyBorder="1" applyAlignment="1">
      <alignment horizontal="center"/>
    </xf>
    <xf numFmtId="3" fontId="11" fillId="0" borderId="63" xfId="1" applyNumberFormat="1" applyFont="1" applyBorder="1" applyAlignment="1">
      <alignment horizontal="center" vertical="center" wrapText="1"/>
    </xf>
    <xf numFmtId="0" fontId="10" fillId="2" borderId="54" xfId="0" applyFont="1" applyFill="1" applyBorder="1"/>
    <xf numFmtId="49" fontId="3" fillId="0" borderId="10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center"/>
    </xf>
    <xf numFmtId="16" fontId="11" fillId="0" borderId="30" xfId="0" applyNumberFormat="1" applyFont="1" applyBorder="1" applyAlignment="1">
      <alignment horizontal="left" indent="2"/>
    </xf>
    <xf numFmtId="0" fontId="10" fillId="0" borderId="28" xfId="0" applyFont="1" applyBorder="1" applyAlignment="1">
      <alignment horizontal="center" vertical="center"/>
    </xf>
    <xf numFmtId="164" fontId="9" fillId="0" borderId="30" xfId="0" applyNumberFormat="1" applyFont="1" applyBorder="1" applyAlignment="1">
      <alignment horizontal="center" vertical="center" wrapText="1"/>
    </xf>
    <xf numFmtId="164" fontId="9" fillId="0" borderId="40" xfId="0" applyNumberFormat="1" applyFont="1" applyBorder="1" applyAlignment="1">
      <alignment horizontal="center" vertical="center" wrapText="1"/>
    </xf>
    <xf numFmtId="164" fontId="9" fillId="0" borderId="48" xfId="0" applyNumberFormat="1" applyFont="1" applyBorder="1" applyAlignment="1">
      <alignment horizontal="center" vertical="center" wrapText="1"/>
    </xf>
    <xf numFmtId="164" fontId="9" fillId="0" borderId="25" xfId="0" applyNumberFormat="1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/>
    </xf>
    <xf numFmtId="3" fontId="3" fillId="0" borderId="62" xfId="0" applyNumberFormat="1" applyFont="1" applyBorder="1" applyAlignment="1">
      <alignment horizontal="right"/>
    </xf>
    <xf numFmtId="0" fontId="3" fillId="0" borderId="65" xfId="0" applyFont="1" applyBorder="1"/>
    <xf numFmtId="3" fontId="3" fillId="0" borderId="71" xfId="0" applyNumberFormat="1" applyFont="1" applyBorder="1" applyAlignment="1">
      <alignment horizontal="right"/>
    </xf>
    <xf numFmtId="0" fontId="29" fillId="7" borderId="13" xfId="0" applyFont="1" applyFill="1" applyBorder="1"/>
    <xf numFmtId="0" fontId="29" fillId="8" borderId="13" xfId="0" applyFont="1" applyFill="1" applyBorder="1"/>
    <xf numFmtId="0" fontId="29" fillId="9" borderId="13" xfId="0" applyFont="1" applyFill="1" applyBorder="1"/>
    <xf numFmtId="0" fontId="29" fillId="10" borderId="13" xfId="0" applyFont="1" applyFill="1" applyBorder="1"/>
    <xf numFmtId="0" fontId="3" fillId="11" borderId="0" xfId="0" applyFont="1" applyFill="1"/>
    <xf numFmtId="0" fontId="3" fillId="11" borderId="0" xfId="0" applyFont="1" applyFill="1" applyAlignment="1" applyProtection="1">
      <alignment vertical="center"/>
      <protection locked="0"/>
    </xf>
    <xf numFmtId="0" fontId="17" fillId="11" borderId="0" xfId="0" applyFont="1" applyFill="1" applyAlignment="1" applyProtection="1">
      <alignment horizontal="right" vertical="center"/>
      <protection locked="0"/>
    </xf>
    <xf numFmtId="0" fontId="9" fillId="11" borderId="0" xfId="0" applyFont="1" applyFill="1" applyAlignment="1" applyProtection="1">
      <alignment horizontal="right" vertical="center"/>
      <protection locked="0"/>
    </xf>
    <xf numFmtId="0" fontId="3" fillId="11" borderId="0" xfId="0" applyFont="1" applyFill="1" applyAlignment="1">
      <alignment horizontal="left"/>
    </xf>
    <xf numFmtId="0" fontId="9" fillId="11" borderId="0" xfId="0" applyFont="1" applyFill="1" applyAlignment="1">
      <alignment horizontal="left" vertical="center"/>
    </xf>
    <xf numFmtId="0" fontId="9" fillId="11" borderId="0" xfId="0" applyFont="1" applyFill="1" applyAlignment="1">
      <alignment vertical="center"/>
    </xf>
    <xf numFmtId="0" fontId="3" fillId="11" borderId="0" xfId="0" applyFont="1" applyFill="1" applyAlignment="1">
      <alignment vertical="center"/>
    </xf>
    <xf numFmtId="0" fontId="9" fillId="11" borderId="0" xfId="0" applyFont="1" applyFill="1" applyAlignment="1">
      <alignment horizontal="center"/>
    </xf>
    <xf numFmtId="0" fontId="9" fillId="11" borderId="0" xfId="0" applyFont="1" applyFill="1"/>
    <xf numFmtId="0" fontId="16" fillId="11" borderId="0" xfId="0" applyFont="1" applyFill="1"/>
    <xf numFmtId="0" fontId="9" fillId="11" borderId="0" xfId="0" applyFont="1" applyFill="1" applyAlignment="1">
      <alignment horizontal="left" vertical="top"/>
    </xf>
    <xf numFmtId="0" fontId="9" fillId="11" borderId="0" xfId="0" applyFont="1" applyFill="1" applyAlignment="1">
      <alignment vertical="top"/>
    </xf>
    <xf numFmtId="0" fontId="3" fillId="11" borderId="0" xfId="0" applyFont="1" applyFill="1" applyAlignment="1">
      <alignment horizontal="left" vertical="top" wrapText="1"/>
    </xf>
    <xf numFmtId="0" fontId="5" fillId="11" borderId="0" xfId="0" applyFont="1" applyFill="1"/>
    <xf numFmtId="0" fontId="16" fillId="11" borderId="0" xfId="0" applyFont="1" applyFill="1" applyAlignment="1">
      <alignment horizontal="left"/>
    </xf>
    <xf numFmtId="0" fontId="5" fillId="11" borderId="0" xfId="0" applyFont="1" applyFill="1" applyAlignment="1">
      <alignment horizontal="center"/>
    </xf>
    <xf numFmtId="0" fontId="15" fillId="11" borderId="0" xfId="0" applyFont="1" applyFill="1" applyAlignment="1">
      <alignment horizontal="left"/>
    </xf>
    <xf numFmtId="0" fontId="10" fillId="11" borderId="0" xfId="0" applyFont="1" applyFill="1"/>
    <xf numFmtId="167" fontId="11" fillId="3" borderId="55" xfId="0" applyNumberFormat="1" applyFont="1" applyFill="1" applyBorder="1" applyAlignment="1">
      <alignment horizontal="center" vertical="center"/>
    </xf>
    <xf numFmtId="0" fontId="10" fillId="11" borderId="0" xfId="0" applyFont="1" applyFill="1" applyAlignment="1">
      <alignment horizontal="center"/>
    </xf>
    <xf numFmtId="0" fontId="10" fillId="11" borderId="17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0" fontId="10" fillId="11" borderId="60" xfId="0" applyFont="1" applyFill="1" applyBorder="1" applyAlignment="1">
      <alignment horizontal="center"/>
    </xf>
    <xf numFmtId="0" fontId="11" fillId="11" borderId="55" xfId="0" applyFont="1" applyFill="1" applyBorder="1" applyAlignment="1">
      <alignment horizontal="center" vertical="center" wrapText="1"/>
    </xf>
    <xf numFmtId="0" fontId="11" fillId="11" borderId="90" xfId="0" applyFont="1" applyFill="1" applyBorder="1" applyAlignment="1">
      <alignment horizontal="center" vertical="center"/>
    </xf>
    <xf numFmtId="0" fontId="11" fillId="11" borderId="42" xfId="0" applyFont="1" applyFill="1" applyBorder="1" applyAlignment="1">
      <alignment horizontal="center" vertical="center"/>
    </xf>
    <xf numFmtId="49" fontId="11" fillId="11" borderId="42" xfId="0" applyNumberFormat="1" applyFont="1" applyFill="1" applyBorder="1" applyAlignment="1">
      <alignment horizontal="center" vertical="center"/>
    </xf>
    <xf numFmtId="49" fontId="11" fillId="11" borderId="43" xfId="0" applyNumberFormat="1" applyFont="1" applyFill="1" applyBorder="1" applyAlignment="1">
      <alignment horizontal="center" vertical="center"/>
    </xf>
    <xf numFmtId="49" fontId="10" fillId="11" borderId="27" xfId="0" applyNumberFormat="1" applyFont="1" applyFill="1" applyBorder="1" applyAlignment="1">
      <alignment horizontal="center" vertical="center"/>
    </xf>
    <xf numFmtId="49" fontId="10" fillId="11" borderId="3" xfId="0" applyNumberFormat="1" applyFont="1" applyFill="1" applyBorder="1" applyAlignment="1">
      <alignment horizontal="center" vertical="center"/>
    </xf>
    <xf numFmtId="49" fontId="10" fillId="11" borderId="2" xfId="0" applyNumberFormat="1" applyFont="1" applyFill="1" applyBorder="1" applyAlignment="1">
      <alignment horizontal="center" vertical="center"/>
    </xf>
    <xf numFmtId="49" fontId="10" fillId="11" borderId="51" xfId="0" applyNumberFormat="1" applyFont="1" applyFill="1" applyBorder="1" applyAlignment="1">
      <alignment horizontal="center" vertical="center"/>
    </xf>
    <xf numFmtId="49" fontId="10" fillId="11" borderId="5" xfId="0" applyNumberFormat="1" applyFont="1" applyFill="1" applyBorder="1" applyAlignment="1">
      <alignment horizontal="center" vertical="center"/>
    </xf>
    <xf numFmtId="49" fontId="10" fillId="11" borderId="26" xfId="0" applyNumberFormat="1" applyFont="1" applyFill="1" applyBorder="1" applyAlignment="1">
      <alignment horizontal="center" vertical="center"/>
    </xf>
    <xf numFmtId="49" fontId="10" fillId="11" borderId="27" xfId="1" applyNumberFormat="1" applyFont="1" applyFill="1" applyBorder="1" applyAlignment="1">
      <alignment horizontal="center" vertical="center"/>
    </xf>
    <xf numFmtId="167" fontId="11" fillId="0" borderId="63" xfId="1" applyNumberFormat="1" applyFont="1" applyBorder="1" applyAlignment="1">
      <alignment horizontal="center" vertical="center"/>
    </xf>
    <xf numFmtId="167" fontId="11" fillId="0" borderId="63" xfId="1" applyNumberFormat="1" applyFont="1" applyBorder="1" applyAlignment="1">
      <alignment horizontal="center" vertical="center" wrapText="1"/>
    </xf>
    <xf numFmtId="167" fontId="11" fillId="0" borderId="50" xfId="1" quotePrefix="1" applyNumberFormat="1" applyFont="1" applyBorder="1" applyAlignment="1">
      <alignment horizontal="center" vertical="center"/>
    </xf>
    <xf numFmtId="167" fontId="11" fillId="0" borderId="91" xfId="1" applyNumberFormat="1" applyFont="1" applyBorder="1" applyAlignment="1">
      <alignment vertical="center"/>
    </xf>
    <xf numFmtId="167" fontId="11" fillId="0" borderId="92" xfId="1" applyNumberFormat="1" applyFont="1" applyBorder="1" applyAlignment="1">
      <alignment vertical="center"/>
    </xf>
    <xf numFmtId="167" fontId="11" fillId="0" borderId="93" xfId="1" quotePrefix="1" applyNumberFormat="1" applyFont="1" applyBorder="1" applyAlignment="1">
      <alignment horizontal="center" vertical="center"/>
    </xf>
    <xf numFmtId="167" fontId="11" fillId="0" borderId="25" xfId="1" applyNumberFormat="1" applyFont="1" applyBorder="1" applyAlignment="1">
      <alignment vertical="center"/>
    </xf>
    <xf numFmtId="3" fontId="11" fillId="0" borderId="86" xfId="1" applyNumberFormat="1" applyFont="1" applyBorder="1" applyAlignment="1">
      <alignment horizontal="center" vertical="center"/>
    </xf>
    <xf numFmtId="167" fontId="9" fillId="0" borderId="62" xfId="1" applyNumberFormat="1" applyFont="1" applyBorder="1" applyAlignment="1">
      <alignment vertical="center"/>
    </xf>
    <xf numFmtId="167" fontId="9" fillId="0" borderId="92" xfId="1" applyNumberFormat="1" applyFont="1" applyBorder="1" applyAlignment="1">
      <alignment vertical="center"/>
    </xf>
    <xf numFmtId="169" fontId="11" fillId="0" borderId="92" xfId="1" applyNumberFormat="1" applyFont="1" applyBorder="1" applyAlignment="1">
      <alignment vertical="center"/>
    </xf>
    <xf numFmtId="169" fontId="11" fillId="0" borderId="25" xfId="1" applyNumberFormat="1" applyFont="1" applyBorder="1" applyAlignment="1">
      <alignment vertical="center"/>
    </xf>
    <xf numFmtId="4" fontId="3" fillId="11" borderId="0" xfId="0" applyNumberFormat="1" applyFont="1" applyFill="1"/>
    <xf numFmtId="0" fontId="23" fillId="11" borderId="0" xfId="0" applyFont="1" applyFill="1" applyAlignment="1">
      <alignment horizontal="left" vertical="top"/>
    </xf>
    <xf numFmtId="0" fontId="14" fillId="11" borderId="0" xfId="0" applyFont="1" applyFill="1" applyAlignment="1">
      <alignment horizontal="justify" vertical="top"/>
    </xf>
    <xf numFmtId="0" fontId="14" fillId="11" borderId="0" xfId="0" applyFont="1" applyFill="1"/>
    <xf numFmtId="0" fontId="22" fillId="11" borderId="0" xfId="0" applyFont="1" applyFill="1" applyAlignment="1">
      <alignment vertical="top"/>
    </xf>
    <xf numFmtId="0" fontId="4" fillId="11" borderId="0" xfId="0" applyFont="1" applyFill="1" applyAlignment="1">
      <alignment horizontal="left" vertical="top"/>
    </xf>
    <xf numFmtId="49" fontId="10" fillId="11" borderId="27" xfId="0" applyNumberFormat="1" applyFont="1" applyFill="1" applyBorder="1" applyAlignment="1">
      <alignment horizontal="center" vertical="center" wrapText="1"/>
    </xf>
    <xf numFmtId="49" fontId="10" fillId="11" borderId="4" xfId="0" applyNumberFormat="1" applyFont="1" applyFill="1" applyBorder="1" applyAlignment="1">
      <alignment horizontal="center" vertical="center" wrapText="1"/>
    </xf>
    <xf numFmtId="49" fontId="10" fillId="11" borderId="5" xfId="0" applyNumberFormat="1" applyFont="1" applyFill="1" applyBorder="1" applyAlignment="1">
      <alignment horizontal="center" vertical="center" wrapText="1"/>
    </xf>
    <xf numFmtId="49" fontId="10" fillId="11" borderId="26" xfId="0" applyNumberFormat="1" applyFont="1" applyFill="1" applyBorder="1" applyAlignment="1">
      <alignment horizontal="center" vertical="center" wrapText="1"/>
    </xf>
    <xf numFmtId="49" fontId="11" fillId="11" borderId="6" xfId="0" applyNumberFormat="1" applyFont="1" applyFill="1" applyBorder="1" applyAlignment="1">
      <alignment vertical="center"/>
    </xf>
    <xf numFmtId="49" fontId="10" fillId="11" borderId="7" xfId="0" applyNumberFormat="1" applyFont="1" applyFill="1" applyBorder="1" applyAlignment="1">
      <alignment horizontal="center" vertical="center"/>
    </xf>
    <xf numFmtId="49" fontId="10" fillId="11" borderId="10" xfId="0" applyNumberFormat="1" applyFont="1" applyFill="1" applyBorder="1" applyAlignment="1">
      <alignment horizontal="left" vertical="center" indent="2"/>
    </xf>
    <xf numFmtId="49" fontId="10" fillId="11" borderId="11" xfId="0" applyNumberFormat="1" applyFont="1" applyFill="1" applyBorder="1" applyAlignment="1">
      <alignment horizontal="center" vertical="center"/>
    </xf>
    <xf numFmtId="49" fontId="10" fillId="11" borderId="12" xfId="0" applyNumberFormat="1" applyFont="1" applyFill="1" applyBorder="1" applyAlignment="1">
      <alignment horizontal="center" vertical="center"/>
    </xf>
    <xf numFmtId="49" fontId="12" fillId="11" borderId="10" xfId="0" applyNumberFormat="1" applyFont="1" applyFill="1" applyBorder="1" applyAlignment="1">
      <alignment horizontal="left" vertical="center" wrapText="1" indent="4"/>
    </xf>
    <xf numFmtId="49" fontId="10" fillId="11" borderId="14" xfId="0" applyNumberFormat="1" applyFont="1" applyFill="1" applyBorder="1" applyAlignment="1">
      <alignment horizontal="center" vertical="center"/>
    </xf>
    <xf numFmtId="49" fontId="10" fillId="11" borderId="16" xfId="0" applyNumberFormat="1" applyFont="1" applyFill="1" applyBorder="1" applyAlignment="1">
      <alignment horizontal="left" vertical="center" indent="2"/>
    </xf>
    <xf numFmtId="49" fontId="10" fillId="11" borderId="17" xfId="0" applyNumberFormat="1" applyFont="1" applyFill="1" applyBorder="1" applyAlignment="1">
      <alignment horizontal="center" vertical="center"/>
    </xf>
    <xf numFmtId="49" fontId="10" fillId="11" borderId="18" xfId="0" applyNumberFormat="1" applyFont="1" applyFill="1" applyBorder="1" applyAlignment="1">
      <alignment horizontal="center" vertical="center"/>
    </xf>
    <xf numFmtId="0" fontId="6" fillId="11" borderId="0" xfId="0" applyFont="1" applyFill="1"/>
    <xf numFmtId="3" fontId="6" fillId="11" borderId="0" xfId="0" applyNumberFormat="1" applyFont="1" applyFill="1"/>
    <xf numFmtId="49" fontId="10" fillId="11" borderId="20" xfId="0" applyNumberFormat="1" applyFont="1" applyFill="1" applyBorder="1" applyAlignment="1">
      <alignment horizontal="center" vertical="center"/>
    </xf>
    <xf numFmtId="49" fontId="10" fillId="11" borderId="21" xfId="0" applyNumberFormat="1" applyFont="1" applyFill="1" applyBorder="1" applyAlignment="1">
      <alignment horizontal="center" vertical="center"/>
    </xf>
    <xf numFmtId="49" fontId="10" fillId="11" borderId="53" xfId="0" applyNumberFormat="1" applyFont="1" applyFill="1" applyBorder="1" applyAlignment="1">
      <alignment horizontal="center" vertical="center"/>
    </xf>
    <xf numFmtId="49" fontId="10" fillId="11" borderId="23" xfId="0" applyNumberFormat="1" applyFont="1" applyFill="1" applyBorder="1" applyAlignment="1">
      <alignment horizontal="center" vertical="center"/>
    </xf>
    <xf numFmtId="49" fontId="10" fillId="11" borderId="24" xfId="0" applyNumberFormat="1" applyFont="1" applyFill="1" applyBorder="1" applyAlignment="1">
      <alignment horizontal="left" vertical="center" indent="2"/>
    </xf>
    <xf numFmtId="49" fontId="10" fillId="11" borderId="69" xfId="0" applyNumberFormat="1" applyFont="1" applyFill="1" applyBorder="1" applyAlignment="1">
      <alignment horizontal="center" vertical="center"/>
    </xf>
    <xf numFmtId="49" fontId="10" fillId="11" borderId="25" xfId="0" applyNumberFormat="1" applyFont="1" applyFill="1" applyBorder="1" applyAlignment="1">
      <alignment horizontal="left" vertical="center" indent="2"/>
    </xf>
    <xf numFmtId="49" fontId="10" fillId="11" borderId="46" xfId="0" applyNumberFormat="1" applyFont="1" applyFill="1" applyBorder="1" applyAlignment="1">
      <alignment horizontal="center" vertical="center"/>
    </xf>
    <xf numFmtId="49" fontId="5" fillId="11" borderId="0" xfId="0" applyNumberFormat="1" applyFont="1" applyFill="1"/>
    <xf numFmtId="0" fontId="8" fillId="11" borderId="0" xfId="0" applyFont="1" applyFill="1"/>
    <xf numFmtId="0" fontId="3" fillId="11" borderId="0" xfId="0" applyFont="1" applyFill="1" applyAlignment="1">
      <alignment horizontal="right"/>
    </xf>
    <xf numFmtId="0" fontId="3" fillId="11" borderId="0" xfId="0" applyFont="1" applyFill="1" applyAlignment="1">
      <alignment horizontal="justify" vertical="top" wrapText="1"/>
    </xf>
    <xf numFmtId="0" fontId="9" fillId="11" borderId="0" xfId="0" applyFont="1" applyFill="1" applyAlignment="1">
      <alignment horizontal="left" indent="1"/>
    </xf>
    <xf numFmtId="0" fontId="6" fillId="11" borderId="0" xfId="0" applyFont="1" applyFill="1" applyAlignment="1">
      <alignment horizontal="justify" vertical="top"/>
    </xf>
    <xf numFmtId="0" fontId="3" fillId="11" borderId="0" xfId="0" applyFont="1" applyFill="1" applyAlignment="1">
      <alignment wrapText="1"/>
    </xf>
    <xf numFmtId="0" fontId="5" fillId="11" borderId="0" xfId="0" applyFont="1" applyFill="1" applyAlignment="1">
      <alignment horizontal="right"/>
    </xf>
    <xf numFmtId="0" fontId="3" fillId="11" borderId="0" xfId="0" applyFont="1" applyFill="1" applyAlignment="1">
      <alignment horizontal="justify" vertical="top"/>
    </xf>
    <xf numFmtId="0" fontId="5" fillId="11" borderId="0" xfId="0" applyFont="1" applyFill="1" applyAlignment="1">
      <alignment horizontal="justify" vertical="top" wrapText="1"/>
    </xf>
    <xf numFmtId="0" fontId="4" fillId="11" borderId="0" xfId="0" applyFont="1" applyFill="1" applyAlignment="1">
      <alignment horizontal="right" vertical="top"/>
    </xf>
    <xf numFmtId="0" fontId="5" fillId="11" borderId="0" xfId="0" applyFont="1" applyFill="1" applyAlignment="1">
      <alignment horizontal="left" vertical="top"/>
    </xf>
    <xf numFmtId="168" fontId="10" fillId="6" borderId="30" xfId="0" applyNumberFormat="1" applyFont="1" applyFill="1" applyBorder="1" applyAlignment="1">
      <alignment vertical="center"/>
    </xf>
    <xf numFmtId="168" fontId="10" fillId="0" borderId="13" xfId="0" applyNumberFormat="1" applyFont="1" applyBorder="1" applyAlignment="1">
      <alignment vertical="center"/>
    </xf>
    <xf numFmtId="168" fontId="10" fillId="4" borderId="52" xfId="0" applyNumberFormat="1" applyFont="1" applyFill="1" applyBorder="1" applyAlignment="1">
      <alignment vertical="center"/>
    </xf>
    <xf numFmtId="168" fontId="10" fillId="0" borderId="15" xfId="0" applyNumberFormat="1" applyFont="1" applyBorder="1" applyAlignment="1">
      <alignment vertical="center"/>
    </xf>
    <xf numFmtId="168" fontId="10" fillId="6" borderId="70" xfId="0" applyNumberFormat="1" applyFont="1" applyFill="1" applyBorder="1" applyAlignment="1">
      <alignment vertical="center"/>
    </xf>
    <xf numFmtId="168" fontId="10" fillId="0" borderId="19" xfId="0" applyNumberFormat="1" applyFont="1" applyBorder="1" applyAlignment="1">
      <alignment vertical="center"/>
    </xf>
    <xf numFmtId="168" fontId="10" fillId="4" borderId="59" xfId="0" applyNumberFormat="1" applyFont="1" applyFill="1" applyBorder="1" applyAlignment="1">
      <alignment vertical="center"/>
    </xf>
    <xf numFmtId="168" fontId="10" fillId="2" borderId="9" xfId="0" applyNumberFormat="1" applyFont="1" applyFill="1" applyBorder="1"/>
    <xf numFmtId="168" fontId="11" fillId="6" borderId="30" xfId="0" applyNumberFormat="1" applyFont="1" applyFill="1" applyBorder="1" applyAlignment="1">
      <alignment vertical="center"/>
    </xf>
    <xf numFmtId="168" fontId="11" fillId="3" borderId="13" xfId="0" applyNumberFormat="1" applyFont="1" applyFill="1" applyBorder="1" applyAlignment="1">
      <alignment vertical="center"/>
    </xf>
    <xf numFmtId="168" fontId="11" fillId="4" borderId="52" xfId="0" applyNumberFormat="1" applyFont="1" applyFill="1" applyBorder="1" applyAlignment="1">
      <alignment vertical="center"/>
    </xf>
    <xf numFmtId="168" fontId="11" fillId="6" borderId="25" xfId="0" applyNumberFormat="1" applyFont="1" applyFill="1" applyBorder="1" applyAlignment="1">
      <alignment vertical="center"/>
    </xf>
    <xf numFmtId="168" fontId="11" fillId="3" borderId="1" xfId="0" applyNumberFormat="1" applyFont="1" applyFill="1" applyBorder="1" applyAlignment="1">
      <alignment vertical="center"/>
    </xf>
    <xf numFmtId="168" fontId="11" fillId="4" borderId="60" xfId="0" applyNumberFormat="1" applyFont="1" applyFill="1" applyBorder="1" applyAlignment="1">
      <alignment vertical="center"/>
    </xf>
    <xf numFmtId="0" fontId="23" fillId="11" borderId="0" xfId="0" applyFont="1" applyFill="1" applyAlignment="1">
      <alignment vertical="top"/>
    </xf>
    <xf numFmtId="0" fontId="14" fillId="11" borderId="0" xfId="0" applyFont="1" applyFill="1" applyAlignment="1">
      <alignment horizontal="right"/>
    </xf>
    <xf numFmtId="0" fontId="4" fillId="11" borderId="0" xfId="0" applyFont="1" applyFill="1" applyAlignment="1">
      <alignment vertical="top"/>
    </xf>
    <xf numFmtId="0" fontId="15" fillId="11" borderId="0" xfId="0" applyFont="1" applyFill="1" applyAlignment="1">
      <alignment horizontal="left" vertical="center"/>
    </xf>
    <xf numFmtId="0" fontId="10" fillId="11" borderId="2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26" xfId="0" applyFont="1" applyFill="1" applyBorder="1" applyAlignment="1">
      <alignment horizontal="center" vertical="center" wrapText="1"/>
    </xf>
    <xf numFmtId="49" fontId="10" fillId="11" borderId="6" xfId="0" applyNumberFormat="1" applyFont="1" applyFill="1" applyBorder="1" applyAlignment="1">
      <alignment horizontal="center" vertical="center"/>
    </xf>
    <xf numFmtId="49" fontId="10" fillId="11" borderId="3" xfId="0" applyNumberFormat="1" applyFont="1" applyFill="1" applyBorder="1" applyAlignment="1">
      <alignment horizontal="center" vertical="center" wrapText="1"/>
    </xf>
    <xf numFmtId="0" fontId="11" fillId="11" borderId="28" xfId="0" applyFont="1" applyFill="1" applyBorder="1" applyAlignment="1">
      <alignment horizontal="left" vertical="center" wrapText="1"/>
    </xf>
    <xf numFmtId="49" fontId="10" fillId="11" borderId="29" xfId="0" applyNumberFormat="1" applyFont="1" applyFill="1" applyBorder="1" applyAlignment="1">
      <alignment horizontal="center" vertical="center"/>
    </xf>
    <xf numFmtId="49" fontId="10" fillId="11" borderId="30" xfId="0" applyNumberFormat="1" applyFont="1" applyFill="1" applyBorder="1" applyAlignment="1">
      <alignment horizontal="left" indent="1"/>
    </xf>
    <xf numFmtId="49" fontId="10" fillId="11" borderId="31" xfId="0" applyNumberFormat="1" applyFont="1" applyFill="1" applyBorder="1" applyAlignment="1">
      <alignment horizontal="center" vertical="center"/>
    </xf>
    <xf numFmtId="49" fontId="10" fillId="11" borderId="34" xfId="0" applyNumberFormat="1" applyFont="1" applyFill="1" applyBorder="1" applyAlignment="1">
      <alignment horizontal="center" vertical="center"/>
    </xf>
    <xf numFmtId="49" fontId="10" fillId="11" borderId="37" xfId="0" applyNumberFormat="1" applyFont="1" applyFill="1" applyBorder="1" applyAlignment="1">
      <alignment horizontal="center" vertical="center"/>
    </xf>
    <xf numFmtId="0" fontId="11" fillId="11" borderId="27" xfId="0" applyFont="1" applyFill="1" applyBorder="1" applyAlignment="1">
      <alignment horizontal="left" vertical="top" wrapText="1"/>
    </xf>
    <xf numFmtId="49" fontId="11" fillId="11" borderId="28" xfId="0" applyNumberFormat="1" applyFont="1" applyFill="1" applyBorder="1" applyAlignment="1">
      <alignment horizontal="left" indent="2"/>
    </xf>
    <xf numFmtId="49" fontId="10" fillId="11" borderId="39" xfId="0" applyNumberFormat="1" applyFont="1" applyFill="1" applyBorder="1" applyAlignment="1">
      <alignment horizontal="center" vertical="center"/>
    </xf>
    <xf numFmtId="49" fontId="10" fillId="11" borderId="40" xfId="0" applyNumberFormat="1" applyFont="1" applyFill="1" applyBorder="1" applyAlignment="1">
      <alignment horizontal="left" indent="4"/>
    </xf>
    <xf numFmtId="49" fontId="11" fillId="11" borderId="40" xfId="0" applyNumberFormat="1" applyFont="1" applyFill="1" applyBorder="1" applyAlignment="1">
      <alignment horizontal="left" indent="2"/>
    </xf>
    <xf numFmtId="49" fontId="10" fillId="11" borderId="30" xfId="0" applyNumberFormat="1" applyFont="1" applyFill="1" applyBorder="1" applyAlignment="1">
      <alignment horizontal="left" indent="4"/>
    </xf>
    <xf numFmtId="49" fontId="10" fillId="11" borderId="25" xfId="0" applyNumberFormat="1" applyFont="1" applyFill="1" applyBorder="1" applyAlignment="1">
      <alignment horizontal="left" indent="4"/>
    </xf>
    <xf numFmtId="49" fontId="10" fillId="11" borderId="41" xfId="0" applyNumberFormat="1" applyFont="1" applyFill="1" applyBorder="1" applyAlignment="1">
      <alignment horizontal="center" vertical="center"/>
    </xf>
    <xf numFmtId="49" fontId="11" fillId="11" borderId="6" xfId="0" applyNumberFormat="1" applyFont="1" applyFill="1" applyBorder="1" applyAlignment="1">
      <alignment horizontal="center" vertical="center"/>
    </xf>
    <xf numFmtId="49" fontId="11" fillId="11" borderId="16" xfId="0" applyNumberFormat="1" applyFont="1" applyFill="1" applyBorder="1" applyAlignment="1">
      <alignment horizontal="center"/>
    </xf>
    <xf numFmtId="49" fontId="10" fillId="11" borderId="24" xfId="0" applyNumberFormat="1" applyFont="1" applyFill="1" applyBorder="1" applyAlignment="1">
      <alignment horizontal="left" vertical="top" wrapText="1"/>
    </xf>
    <xf numFmtId="49" fontId="11" fillId="11" borderId="2" xfId="0" applyNumberFormat="1" applyFont="1" applyFill="1" applyBorder="1" applyAlignment="1">
      <alignment horizontal="center" vertical="center"/>
    </xf>
    <xf numFmtId="49" fontId="14" fillId="11" borderId="0" xfId="0" applyNumberFormat="1" applyFont="1" applyFill="1" applyAlignment="1">
      <alignment horizontal="left" indent="4"/>
    </xf>
    <xf numFmtId="49" fontId="3" fillId="11" borderId="0" xfId="0" applyNumberFormat="1" applyFont="1" applyFill="1" applyAlignment="1">
      <alignment horizontal="center" vertical="center"/>
    </xf>
    <xf numFmtId="168" fontId="10" fillId="3" borderId="4" xfId="0" applyNumberFormat="1" applyFont="1" applyFill="1" applyBorder="1" applyAlignment="1">
      <alignment horizontal="right" vertical="center" wrapText="1"/>
    </xf>
    <xf numFmtId="168" fontId="10" fillId="3" borderId="26" xfId="0" applyNumberFormat="1" applyFont="1" applyFill="1" applyBorder="1" applyAlignment="1">
      <alignment horizontal="right" vertical="center" wrapText="1"/>
    </xf>
    <xf numFmtId="168" fontId="10" fillId="0" borderId="32" xfId="0" applyNumberFormat="1" applyFont="1" applyBorder="1" applyAlignment="1">
      <alignment horizontal="right"/>
    </xf>
    <xf numFmtId="168" fontId="10" fillId="0" borderId="33" xfId="0" applyNumberFormat="1" applyFont="1" applyBorder="1" applyAlignment="1">
      <alignment horizontal="right"/>
    </xf>
    <xf numFmtId="168" fontId="10" fillId="0" borderId="35" xfId="0" applyNumberFormat="1" applyFont="1" applyBorder="1" applyAlignment="1">
      <alignment horizontal="right"/>
    </xf>
    <xf numFmtId="168" fontId="10" fillId="0" borderId="36" xfId="0" applyNumberFormat="1" applyFont="1" applyBorder="1" applyAlignment="1">
      <alignment horizontal="right"/>
    </xf>
    <xf numFmtId="168" fontId="10" fillId="0" borderId="38" xfId="0" applyNumberFormat="1" applyFont="1" applyBorder="1" applyAlignment="1">
      <alignment horizontal="right" vertical="center"/>
    </xf>
    <xf numFmtId="168" fontId="10" fillId="0" borderId="36" xfId="0" applyNumberFormat="1" applyFont="1" applyBorder="1" applyAlignment="1">
      <alignment horizontal="right" vertical="center"/>
    </xf>
    <xf numFmtId="168" fontId="10" fillId="3" borderId="5" xfId="0" applyNumberFormat="1" applyFont="1" applyFill="1" applyBorder="1" applyAlignment="1">
      <alignment horizontal="right" vertical="center" wrapText="1"/>
    </xf>
    <xf numFmtId="168" fontId="10" fillId="0" borderId="32" xfId="0" applyNumberFormat="1" applyFont="1" applyBorder="1"/>
    <xf numFmtId="168" fontId="10" fillId="0" borderId="33" xfId="0" applyNumberFormat="1" applyFont="1" applyBorder="1"/>
    <xf numFmtId="168" fontId="10" fillId="0" borderId="35" xfId="0" applyNumberFormat="1" applyFont="1" applyBorder="1"/>
    <xf numFmtId="168" fontId="10" fillId="0" borderId="36" xfId="0" applyNumberFormat="1" applyFont="1" applyBorder="1"/>
    <xf numFmtId="168" fontId="10" fillId="3" borderId="4" xfId="0" applyNumberFormat="1" applyFont="1" applyFill="1" applyBorder="1"/>
    <xf numFmtId="168" fontId="10" fillId="0" borderId="42" xfId="0" applyNumberFormat="1" applyFont="1" applyBorder="1" applyAlignment="1">
      <alignment horizontal="right" vertical="center"/>
    </xf>
    <xf numFmtId="168" fontId="10" fillId="0" borderId="33" xfId="0" applyNumberFormat="1" applyFont="1" applyBorder="1" applyAlignment="1">
      <alignment horizontal="right" vertical="center"/>
    </xf>
    <xf numFmtId="168" fontId="11" fillId="3" borderId="5" xfId="0" applyNumberFormat="1" applyFont="1" applyFill="1" applyBorder="1" applyAlignment="1">
      <alignment horizontal="right"/>
    </xf>
    <xf numFmtId="168" fontId="11" fillId="3" borderId="26" xfId="0" applyNumberFormat="1" applyFont="1" applyFill="1" applyBorder="1" applyAlignment="1">
      <alignment horizontal="right"/>
    </xf>
    <xf numFmtId="0" fontId="13" fillId="11" borderId="0" xfId="0" applyFont="1" applyFill="1" applyAlignment="1">
      <alignment horizontal="left" vertical="top"/>
    </xf>
    <xf numFmtId="0" fontId="16" fillId="11" borderId="0" xfId="0" applyFont="1" applyFill="1" applyAlignment="1">
      <alignment horizontal="left" vertical="top"/>
    </xf>
    <xf numFmtId="49" fontId="9" fillId="11" borderId="0" xfId="0" applyNumberFormat="1" applyFont="1" applyFill="1"/>
    <xf numFmtId="49" fontId="9" fillId="11" borderId="51" xfId="0" applyNumberFormat="1" applyFont="1" applyFill="1" applyBorder="1" applyAlignment="1">
      <alignment horizontal="center"/>
    </xf>
    <xf numFmtId="49" fontId="9" fillId="11" borderId="26" xfId="0" applyNumberFormat="1" applyFont="1" applyFill="1" applyBorder="1" applyAlignment="1">
      <alignment horizontal="center"/>
    </xf>
    <xf numFmtId="49" fontId="9" fillId="11" borderId="27" xfId="0" applyNumberFormat="1" applyFont="1" applyFill="1" applyBorder="1" applyAlignment="1">
      <alignment horizontal="center"/>
    </xf>
    <xf numFmtId="0" fontId="5" fillId="11" borderId="0" xfId="0" applyFont="1" applyFill="1" applyAlignment="1">
      <alignment vertical="center"/>
    </xf>
    <xf numFmtId="0" fontId="28" fillId="11" borderId="0" xfId="0" applyFont="1" applyFill="1"/>
    <xf numFmtId="169" fontId="3" fillId="4" borderId="51" xfId="0" applyNumberFormat="1" applyFont="1" applyFill="1" applyBorder="1" applyAlignment="1">
      <alignment vertical="center"/>
    </xf>
    <xf numFmtId="169" fontId="3" fillId="4" borderId="26" xfId="0" applyNumberFormat="1" applyFont="1" applyFill="1" applyBorder="1" applyAlignment="1">
      <alignment vertical="center"/>
    </xf>
    <xf numFmtId="169" fontId="3" fillId="3" borderId="20" xfId="0" applyNumberFormat="1" applyFont="1" applyFill="1" applyBorder="1" applyAlignment="1">
      <alignment vertical="center"/>
    </xf>
    <xf numFmtId="169" fontId="3" fillId="3" borderId="54" xfId="0" applyNumberFormat="1" applyFont="1" applyFill="1" applyBorder="1" applyAlignment="1">
      <alignment vertical="center"/>
    </xf>
    <xf numFmtId="169" fontId="9" fillId="6" borderId="11" xfId="0" applyNumberFormat="1" applyFont="1" applyFill="1" applyBorder="1" applyAlignment="1">
      <alignment vertical="center" wrapText="1"/>
    </xf>
    <xf numFmtId="169" fontId="3" fillId="2" borderId="52" xfId="0" applyNumberFormat="1" applyFont="1" applyFill="1" applyBorder="1" applyAlignment="1">
      <alignment vertical="center"/>
    </xf>
    <xf numFmtId="169" fontId="3" fillId="4" borderId="52" xfId="0" applyNumberFormat="1" applyFont="1" applyFill="1" applyBorder="1" applyAlignment="1">
      <alignment vertical="center"/>
    </xf>
    <xf numFmtId="169" fontId="3" fillId="2" borderId="57" xfId="0" applyNumberFormat="1" applyFont="1" applyFill="1" applyBorder="1" applyAlignment="1">
      <alignment vertical="center"/>
    </xf>
    <xf numFmtId="169" fontId="3" fillId="4" borderId="57" xfId="0" applyNumberFormat="1" applyFont="1" applyFill="1" applyBorder="1" applyAlignment="1">
      <alignment vertical="center"/>
    </xf>
    <xf numFmtId="169" fontId="3" fillId="2" borderId="52" xfId="0" applyNumberFormat="1" applyFont="1" applyFill="1" applyBorder="1" applyAlignment="1">
      <alignment vertical="center" wrapText="1"/>
    </xf>
    <xf numFmtId="169" fontId="3" fillId="4" borderId="52" xfId="0" applyNumberFormat="1" applyFont="1" applyFill="1" applyBorder="1" applyAlignment="1">
      <alignment vertical="center" wrapText="1"/>
    </xf>
    <xf numFmtId="169" fontId="9" fillId="6" borderId="17" xfId="0" applyNumberFormat="1" applyFont="1" applyFill="1" applyBorder="1" applyAlignment="1">
      <alignment vertical="center" wrapText="1"/>
    </xf>
    <xf numFmtId="169" fontId="3" fillId="2" borderId="59" xfId="0" applyNumberFormat="1" applyFont="1" applyFill="1" applyBorder="1" applyAlignment="1">
      <alignment vertical="center"/>
    </xf>
    <xf numFmtId="169" fontId="3" fillId="4" borderId="59" xfId="0" applyNumberFormat="1" applyFont="1" applyFill="1" applyBorder="1" applyAlignment="1">
      <alignment vertical="center"/>
    </xf>
    <xf numFmtId="169" fontId="9" fillId="6" borderId="58" xfId="0" applyNumberFormat="1" applyFont="1" applyFill="1" applyBorder="1" applyAlignment="1">
      <alignment vertical="center" wrapText="1"/>
    </xf>
    <xf numFmtId="169" fontId="3" fillId="6" borderId="53" xfId="0" applyNumberFormat="1" applyFont="1" applyFill="1" applyBorder="1" applyAlignment="1">
      <alignment vertical="center" wrapText="1"/>
    </xf>
    <xf numFmtId="169" fontId="3" fillId="2" borderId="36" xfId="0" applyNumberFormat="1" applyFont="1" applyFill="1" applyBorder="1" applyAlignment="1">
      <alignment vertical="center"/>
    </xf>
    <xf numFmtId="169" fontId="3" fillId="4" borderId="36" xfId="0" applyNumberFormat="1" applyFont="1" applyFill="1" applyBorder="1" applyAlignment="1">
      <alignment vertical="center"/>
    </xf>
    <xf numFmtId="169" fontId="3" fillId="6" borderId="11" xfId="0" applyNumberFormat="1" applyFont="1" applyFill="1" applyBorder="1" applyAlignment="1">
      <alignment vertical="center" wrapText="1"/>
    </xf>
    <xf numFmtId="169" fontId="17" fillId="6" borderId="21" xfId="0" applyNumberFormat="1" applyFont="1" applyFill="1" applyBorder="1" applyAlignment="1">
      <alignment vertical="center"/>
    </xf>
    <xf numFmtId="169" fontId="9" fillId="6" borderId="11" xfId="0" applyNumberFormat="1" applyFont="1" applyFill="1" applyBorder="1" applyAlignment="1">
      <alignment vertical="center"/>
    </xf>
    <xf numFmtId="169" fontId="17" fillId="6" borderId="53" xfId="0" applyNumberFormat="1" applyFont="1" applyFill="1" applyBorder="1" applyAlignment="1">
      <alignment vertical="center"/>
    </xf>
    <xf numFmtId="169" fontId="7" fillId="6" borderId="68" xfId="0" applyNumberFormat="1" applyFont="1" applyFill="1" applyBorder="1" applyAlignment="1">
      <alignment vertical="center"/>
    </xf>
    <xf numFmtId="169" fontId="3" fillId="2" borderId="56" xfId="0" applyNumberFormat="1" applyFont="1" applyFill="1" applyBorder="1" applyAlignment="1">
      <alignment vertical="center"/>
    </xf>
    <xf numFmtId="169" fontId="3" fillId="4" borderId="56" xfId="0" applyNumberFormat="1" applyFont="1" applyFill="1" applyBorder="1" applyAlignment="1">
      <alignment vertical="center"/>
    </xf>
    <xf numFmtId="169" fontId="7" fillId="6" borderId="21" xfId="0" applyNumberFormat="1" applyFont="1" applyFill="1" applyBorder="1" applyAlignment="1">
      <alignment vertical="center"/>
    </xf>
    <xf numFmtId="169" fontId="17" fillId="6" borderId="17" xfId="0" applyNumberFormat="1" applyFont="1" applyFill="1" applyBorder="1" applyAlignment="1">
      <alignment vertical="center"/>
    </xf>
    <xf numFmtId="169" fontId="3" fillId="2" borderId="60" xfId="0" applyNumberFormat="1" applyFont="1" applyFill="1" applyBorder="1" applyAlignment="1">
      <alignment vertical="center"/>
    </xf>
    <xf numFmtId="169" fontId="3" fillId="4" borderId="60" xfId="0" applyNumberFormat="1" applyFont="1" applyFill="1" applyBorder="1" applyAlignment="1">
      <alignment vertical="center"/>
    </xf>
    <xf numFmtId="0" fontId="22" fillId="11" borderId="0" xfId="0" applyFont="1" applyFill="1" applyAlignment="1">
      <alignment horizontal="left"/>
    </xf>
    <xf numFmtId="0" fontId="23" fillId="11" borderId="0" xfId="0" applyFont="1" applyFill="1" applyAlignment="1">
      <alignment horizontal="left"/>
    </xf>
    <xf numFmtId="4" fontId="23" fillId="11" borderId="0" xfId="0" applyNumberFormat="1" applyFont="1" applyFill="1" applyAlignment="1">
      <alignment horizontal="left"/>
    </xf>
    <xf numFmtId="0" fontId="23" fillId="11" borderId="0" xfId="0" applyFont="1" applyFill="1" applyAlignment="1">
      <alignment horizontal="right"/>
    </xf>
    <xf numFmtId="0" fontId="27" fillId="11" borderId="0" xfId="0" applyFont="1" applyFill="1"/>
    <xf numFmtId="0" fontId="0" fillId="11" borderId="0" xfId="0" applyFill="1"/>
    <xf numFmtId="0" fontId="29" fillId="11" borderId="0" xfId="0" applyFont="1" applyFill="1"/>
    <xf numFmtId="0" fontId="29" fillId="11" borderId="0" xfId="0" quotePrefix="1" applyFont="1" applyFill="1"/>
    <xf numFmtId="0" fontId="30" fillId="11" borderId="0" xfId="0" applyFont="1" applyFill="1"/>
    <xf numFmtId="0" fontId="32" fillId="11" borderId="0" xfId="0" applyFont="1" applyFill="1"/>
    <xf numFmtId="0" fontId="5" fillId="11" borderId="0" xfId="0" applyFont="1" applyFill="1" applyAlignment="1">
      <alignment horizontal="right" vertical="top"/>
    </xf>
    <xf numFmtId="49" fontId="9" fillId="11" borderId="7" xfId="0" applyNumberFormat="1" applyFont="1" applyFill="1" applyBorder="1" applyAlignment="1">
      <alignment horizontal="center"/>
    </xf>
    <xf numFmtId="49" fontId="9" fillId="11" borderId="79" xfId="0" applyNumberFormat="1" applyFont="1" applyFill="1" applyBorder="1" applyAlignment="1">
      <alignment horizontal="center"/>
    </xf>
    <xf numFmtId="0" fontId="9" fillId="3" borderId="13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/>
    </xf>
    <xf numFmtId="169" fontId="3" fillId="3" borderId="52" xfId="0" applyNumberFormat="1" applyFont="1" applyFill="1" applyBorder="1" applyAlignment="1">
      <alignment vertical="center"/>
    </xf>
    <xf numFmtId="0" fontId="9" fillId="3" borderId="17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169" fontId="3" fillId="3" borderId="60" xfId="0" applyNumberFormat="1" applyFont="1" applyFill="1" applyBorder="1" applyAlignment="1">
      <alignment vertical="center"/>
    </xf>
    <xf numFmtId="49" fontId="3" fillId="3" borderId="12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46" xfId="0" applyNumberFormat="1" applyFont="1" applyFill="1" applyBorder="1" applyAlignment="1">
      <alignment horizontal="center" vertical="center" wrapText="1"/>
    </xf>
    <xf numFmtId="169" fontId="3" fillId="3" borderId="11" xfId="0" applyNumberFormat="1" applyFont="1" applyFill="1" applyBorder="1" applyAlignment="1">
      <alignment vertical="center"/>
    </xf>
    <xf numFmtId="169" fontId="3" fillId="3" borderId="17" xfId="0" applyNumberFormat="1" applyFont="1" applyFill="1" applyBorder="1" applyAlignment="1">
      <alignment vertical="center"/>
    </xf>
    <xf numFmtId="169" fontId="17" fillId="12" borderId="58" xfId="0" applyNumberFormat="1" applyFont="1" applyFill="1" applyBorder="1" applyAlignment="1">
      <alignment vertical="center"/>
    </xf>
    <xf numFmtId="169" fontId="3" fillId="12" borderId="59" xfId="0" applyNumberFormat="1" applyFont="1" applyFill="1" applyBorder="1" applyAlignment="1">
      <alignment vertical="center"/>
    </xf>
    <xf numFmtId="0" fontId="3" fillId="12" borderId="60" xfId="0" applyFont="1" applyFill="1" applyBorder="1"/>
    <xf numFmtId="0" fontId="3" fillId="12" borderId="51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87" xfId="0" applyFont="1" applyFill="1" applyBorder="1" applyAlignment="1">
      <alignment horizontal="center" vertical="center"/>
    </xf>
    <xf numFmtId="0" fontId="3" fillId="12" borderId="26" xfId="0" applyFont="1" applyFill="1" applyBorder="1" applyAlignment="1">
      <alignment horizontal="center"/>
    </xf>
    <xf numFmtId="0" fontId="3" fillId="12" borderId="21" xfId="0" applyFont="1" applyFill="1" applyBorder="1"/>
    <xf numFmtId="0" fontId="3" fillId="12" borderId="89" xfId="0" applyFont="1" applyFill="1" applyBorder="1"/>
    <xf numFmtId="0" fontId="3" fillId="12" borderId="11" xfId="0" applyFont="1" applyFill="1" applyBorder="1"/>
    <xf numFmtId="0" fontId="3" fillId="12" borderId="13" xfId="0" applyFont="1" applyFill="1" applyBorder="1"/>
    <xf numFmtId="0" fontId="3" fillId="12" borderId="12" xfId="0" applyFont="1" applyFill="1" applyBorder="1"/>
    <xf numFmtId="0" fontId="3" fillId="12" borderId="52" xfId="0" applyFont="1" applyFill="1" applyBorder="1"/>
    <xf numFmtId="0" fontId="3" fillId="12" borderId="17" xfId="0" applyFont="1" applyFill="1" applyBorder="1"/>
    <xf numFmtId="0" fontId="3" fillId="12" borderId="1" xfId="0" applyFont="1" applyFill="1" applyBorder="1"/>
    <xf numFmtId="0" fontId="3" fillId="12" borderId="46" xfId="0" applyFont="1" applyFill="1" applyBorder="1"/>
    <xf numFmtId="0" fontId="3" fillId="11" borderId="0" xfId="0" applyFont="1" applyFill="1" applyAlignment="1">
      <alignment horizontal="right" vertical="center"/>
    </xf>
    <xf numFmtId="0" fontId="6" fillId="11" borderId="0" xfId="0" applyFont="1" applyFill="1" applyAlignment="1">
      <alignment horizontal="justify" vertical="center"/>
    </xf>
    <xf numFmtId="0" fontId="3" fillId="11" borderId="0" xfId="0" applyFont="1" applyFill="1" applyAlignment="1">
      <alignment horizontal="justify" vertical="center" wrapText="1"/>
    </xf>
    <xf numFmtId="0" fontId="3" fillId="11" borderId="0" xfId="0" applyFont="1" applyFill="1" applyAlignment="1">
      <alignment vertical="center" wrapText="1"/>
    </xf>
    <xf numFmtId="0" fontId="0" fillId="11" borderId="0" xfId="0" applyFill="1" applyAlignment="1">
      <alignment vertical="top" wrapText="1"/>
    </xf>
    <xf numFmtId="0" fontId="0" fillId="11" borderId="0" xfId="0" applyFill="1" applyAlignment="1">
      <alignment vertical="center"/>
    </xf>
    <xf numFmtId="0" fontId="0" fillId="11" borderId="0" xfId="0" applyFill="1" applyAlignment="1">
      <alignment horizontal="justify" vertical="top" wrapText="1"/>
    </xf>
    <xf numFmtId="0" fontId="0" fillId="11" borderId="0" xfId="0" applyFill="1" applyAlignment="1">
      <alignment horizontal="justify" vertical="center"/>
    </xf>
    <xf numFmtId="0" fontId="13" fillId="11" borderId="0" xfId="0" applyFont="1" applyFill="1" applyAlignment="1">
      <alignment horizontal="left" vertical="top" wrapText="1"/>
    </xf>
    <xf numFmtId="0" fontId="3" fillId="12" borderId="23" xfId="0" applyFont="1" applyFill="1" applyBorder="1" applyAlignment="1">
      <alignment wrapText="1"/>
    </xf>
    <xf numFmtId="0" fontId="3" fillId="12" borderId="57" xfId="0" applyFont="1" applyFill="1" applyBorder="1" applyAlignment="1">
      <alignment wrapText="1"/>
    </xf>
    <xf numFmtId="170" fontId="10" fillId="0" borderId="15" xfId="0" applyNumberFormat="1" applyFont="1" applyBorder="1" applyAlignment="1">
      <alignment vertical="center"/>
    </xf>
    <xf numFmtId="170" fontId="10" fillId="0" borderId="19" xfId="0" applyNumberFormat="1" applyFont="1" applyBorder="1" applyAlignment="1">
      <alignment vertical="center"/>
    </xf>
    <xf numFmtId="170" fontId="10" fillId="6" borderId="30" xfId="0" applyNumberFormat="1" applyFont="1" applyFill="1" applyBorder="1" applyAlignment="1">
      <alignment vertical="center"/>
    </xf>
    <xf numFmtId="170" fontId="10" fillId="6" borderId="70" xfId="0" applyNumberFormat="1" applyFont="1" applyFill="1" applyBorder="1" applyAlignment="1">
      <alignment vertical="center"/>
    </xf>
    <xf numFmtId="170" fontId="10" fillId="4" borderId="52" xfId="0" applyNumberFormat="1" applyFont="1" applyFill="1" applyBorder="1" applyAlignment="1">
      <alignment vertical="center"/>
    </xf>
    <xf numFmtId="170" fontId="10" fillId="4" borderId="59" xfId="0" applyNumberFormat="1" applyFont="1" applyFill="1" applyBorder="1" applyAlignment="1">
      <alignment vertical="center"/>
    </xf>
    <xf numFmtId="168" fontId="11" fillId="3" borderId="32" xfId="0" applyNumberFormat="1" applyFont="1" applyFill="1" applyBorder="1" applyAlignment="1">
      <alignment vertical="center"/>
    </xf>
    <xf numFmtId="171" fontId="11" fillId="3" borderId="55" xfId="0" applyNumberFormat="1" applyFont="1" applyFill="1" applyBorder="1" applyAlignment="1">
      <alignment horizontal="right" vertical="center"/>
    </xf>
    <xf numFmtId="168" fontId="10" fillId="3" borderId="4" xfId="0" applyNumberFormat="1" applyFont="1" applyFill="1" applyBorder="1" applyAlignment="1">
      <alignment vertical="center"/>
    </xf>
    <xf numFmtId="171" fontId="11" fillId="3" borderId="27" xfId="0" applyNumberFormat="1" applyFont="1" applyFill="1" applyBorder="1" applyAlignment="1">
      <alignment horizontal="right" vertical="center"/>
    </xf>
    <xf numFmtId="168" fontId="10" fillId="0" borderId="45" xfId="0" applyNumberFormat="1" applyFont="1" applyBorder="1" applyAlignment="1">
      <alignment vertical="center"/>
    </xf>
    <xf numFmtId="171" fontId="11" fillId="3" borderId="40" xfId="0" applyNumberFormat="1" applyFont="1" applyFill="1" applyBorder="1" applyAlignment="1">
      <alignment horizontal="right" vertical="center"/>
    </xf>
    <xf numFmtId="171" fontId="11" fillId="3" borderId="30" xfId="0" applyNumberFormat="1" applyFont="1" applyFill="1" applyBorder="1" applyAlignment="1">
      <alignment horizontal="right" vertical="center"/>
    </xf>
    <xf numFmtId="171" fontId="10" fillId="0" borderId="15" xfId="0" applyNumberFormat="1" applyFont="1" applyBorder="1" applyAlignment="1">
      <alignment vertical="center"/>
    </xf>
    <xf numFmtId="168" fontId="10" fillId="0" borderId="89" xfId="0" applyNumberFormat="1" applyFont="1" applyBorder="1" applyAlignment="1">
      <alignment vertical="center"/>
    </xf>
    <xf numFmtId="168" fontId="10" fillId="0" borderId="23" xfId="0" applyNumberFormat="1" applyFont="1" applyBorder="1" applyAlignment="1">
      <alignment vertical="center"/>
    </xf>
    <xf numFmtId="168" fontId="10" fillId="0" borderId="12" xfId="0" applyNumberFormat="1" applyFont="1" applyBorder="1" applyAlignment="1">
      <alignment vertical="center"/>
    </xf>
    <xf numFmtId="171" fontId="10" fillId="0" borderId="12" xfId="0" applyNumberFormat="1" applyFont="1" applyBorder="1" applyAlignment="1">
      <alignment vertical="center"/>
    </xf>
    <xf numFmtId="171" fontId="10" fillId="0" borderId="94" xfId="0" applyNumberFormat="1" applyFont="1" applyBorder="1" applyAlignment="1">
      <alignment vertical="center"/>
    </xf>
    <xf numFmtId="171" fontId="10" fillId="0" borderId="1" xfId="0" applyNumberFormat="1" applyFont="1" applyBorder="1" applyAlignment="1">
      <alignment vertical="center"/>
    </xf>
    <xf numFmtId="168" fontId="10" fillId="0" borderId="1" xfId="0" applyNumberFormat="1" applyFont="1" applyBorder="1" applyAlignment="1">
      <alignment vertical="center"/>
    </xf>
    <xf numFmtId="171" fontId="10" fillId="0" borderId="46" xfId="0" applyNumberFormat="1" applyFont="1" applyBorder="1" applyAlignment="1">
      <alignment vertical="center"/>
    </xf>
    <xf numFmtId="171" fontId="11" fillId="3" borderId="25" xfId="0" applyNumberFormat="1" applyFont="1" applyFill="1" applyBorder="1" applyAlignment="1">
      <alignment horizontal="right" vertical="center"/>
    </xf>
    <xf numFmtId="168" fontId="10" fillId="3" borderId="3" xfId="0" applyNumberFormat="1" applyFont="1" applyFill="1" applyBorder="1" applyAlignment="1">
      <alignment vertical="center"/>
    </xf>
    <xf numFmtId="168" fontId="10" fillId="0" borderId="95" xfId="0" applyNumberFormat="1" applyFont="1" applyBorder="1" applyAlignment="1">
      <alignment vertical="center"/>
    </xf>
    <xf numFmtId="168" fontId="10" fillId="0" borderId="72" xfId="0" applyNumberFormat="1" applyFont="1" applyBorder="1" applyAlignment="1">
      <alignment vertical="center"/>
    </xf>
    <xf numFmtId="168" fontId="10" fillId="0" borderId="8" xfId="0" applyNumberFormat="1" applyFont="1" applyBorder="1" applyAlignment="1">
      <alignment vertical="center"/>
    </xf>
    <xf numFmtId="171" fontId="11" fillId="3" borderId="28" xfId="0" applyNumberFormat="1" applyFont="1" applyFill="1" applyBorder="1" applyAlignment="1">
      <alignment horizontal="right" vertical="center"/>
    </xf>
    <xf numFmtId="168" fontId="12" fillId="0" borderId="15" xfId="0" applyNumberFormat="1" applyFont="1" applyBorder="1" applyAlignment="1">
      <alignment vertical="center"/>
    </xf>
    <xf numFmtId="168" fontId="12" fillId="0" borderId="13" xfId="0" applyNumberFormat="1" applyFont="1" applyBorder="1" applyAlignment="1">
      <alignment vertical="center"/>
    </xf>
    <xf numFmtId="168" fontId="12" fillId="0" borderId="12" xfId="0" applyNumberFormat="1" applyFont="1" applyBorder="1" applyAlignment="1">
      <alignment vertical="center"/>
    </xf>
    <xf numFmtId="168" fontId="10" fillId="0" borderId="94" xfId="0" applyNumberFormat="1" applyFont="1" applyBorder="1" applyAlignment="1">
      <alignment vertical="center"/>
    </xf>
    <xf numFmtId="168" fontId="10" fillId="0" borderId="46" xfId="0" applyNumberFormat="1" applyFont="1" applyBorder="1" applyAlignment="1">
      <alignment vertical="center"/>
    </xf>
    <xf numFmtId="168" fontId="11" fillId="3" borderId="51" xfId="0" applyNumberFormat="1" applyFont="1" applyFill="1" applyBorder="1" applyAlignment="1">
      <alignment horizontal="right" vertical="center"/>
    </xf>
    <xf numFmtId="168" fontId="11" fillId="3" borderId="5" xfId="0" applyNumberFormat="1" applyFont="1" applyFill="1" applyBorder="1" applyAlignment="1">
      <alignment horizontal="right" vertical="center"/>
    </xf>
    <xf numFmtId="168" fontId="11" fillId="3" borderId="87" xfId="0" applyNumberFormat="1" applyFont="1" applyFill="1" applyBorder="1" applyAlignment="1">
      <alignment horizontal="right" vertical="center"/>
    </xf>
    <xf numFmtId="171" fontId="11" fillId="3" borderId="51" xfId="0" applyNumberFormat="1" applyFont="1" applyFill="1" applyBorder="1" applyAlignment="1">
      <alignment horizontal="right" vertical="center"/>
    </xf>
    <xf numFmtId="168" fontId="10" fillId="0" borderId="45" xfId="0" applyNumberFormat="1" applyFont="1" applyBorder="1"/>
    <xf numFmtId="168" fontId="10" fillId="0" borderId="22" xfId="0" applyNumberFormat="1" applyFont="1" applyBorder="1"/>
    <xf numFmtId="171" fontId="10" fillId="3" borderId="40" xfId="0" applyNumberFormat="1" applyFont="1" applyFill="1" applyBorder="1" applyAlignment="1">
      <alignment horizontal="right" vertical="center"/>
    </xf>
    <xf numFmtId="168" fontId="10" fillId="0" borderId="15" xfId="0" applyNumberFormat="1" applyFont="1" applyBorder="1"/>
    <xf numFmtId="168" fontId="10" fillId="0" borderId="66" xfId="0" applyNumberFormat="1" applyFont="1" applyBorder="1"/>
    <xf numFmtId="171" fontId="10" fillId="3" borderId="30" xfId="0" applyNumberFormat="1" applyFont="1" applyFill="1" applyBorder="1" applyAlignment="1">
      <alignment horizontal="right" vertical="center"/>
    </xf>
    <xf numFmtId="168" fontId="10" fillId="0" borderId="94" xfId="0" applyNumberFormat="1" applyFont="1" applyBorder="1"/>
    <xf numFmtId="168" fontId="10" fillId="0" borderId="96" xfId="0" applyNumberFormat="1" applyFont="1" applyBorder="1"/>
    <xf numFmtId="171" fontId="10" fillId="3" borderId="25" xfId="0" applyNumberFormat="1" applyFont="1" applyFill="1" applyBorder="1" applyAlignment="1">
      <alignment horizontal="right" vertical="center"/>
    </xf>
    <xf numFmtId="169" fontId="3" fillId="4" borderId="18" xfId="0" applyNumberFormat="1" applyFont="1" applyFill="1" applyBorder="1" applyAlignment="1">
      <alignment vertical="center"/>
    </xf>
    <xf numFmtId="164" fontId="3" fillId="3" borderId="44" xfId="0" applyNumberFormat="1" applyFont="1" applyFill="1" applyBorder="1" applyAlignment="1">
      <alignment horizontal="center" vertical="center"/>
    </xf>
    <xf numFmtId="0" fontId="3" fillId="11" borderId="27" xfId="0" applyFont="1" applyFill="1" applyBorder="1" applyAlignment="1">
      <alignment wrapText="1"/>
    </xf>
    <xf numFmtId="0" fontId="3" fillId="0" borderId="13" xfId="0" applyFont="1" applyBorder="1" applyAlignment="1">
      <alignment horizontal="left" wrapText="1"/>
    </xf>
    <xf numFmtId="0" fontId="3" fillId="0" borderId="13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12" borderId="17" xfId="0" applyFont="1" applyFill="1" applyBorder="1" applyAlignment="1">
      <alignment horizontal="center"/>
    </xf>
    <xf numFmtId="0" fontId="3" fillId="12" borderId="1" xfId="0" applyFont="1" applyFill="1" applyBorder="1" applyAlignment="1">
      <alignment wrapText="1"/>
    </xf>
    <xf numFmtId="0" fontId="3" fillId="12" borderId="60" xfId="0" applyFont="1" applyFill="1" applyBorder="1" applyAlignment="1">
      <alignment wrapText="1"/>
    </xf>
    <xf numFmtId="0" fontId="3" fillId="12" borderId="11" xfId="0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left" wrapText="1"/>
    </xf>
    <xf numFmtId="0" fontId="3" fillId="12" borderId="13" xfId="0" quotePrefix="1" applyFont="1" applyFill="1" applyBorder="1" applyAlignment="1">
      <alignment horizontal="left" wrapText="1"/>
    </xf>
    <xf numFmtId="4" fontId="3" fillId="12" borderId="13" xfId="0" quotePrefix="1" applyNumberFormat="1" applyFont="1" applyFill="1" applyBorder="1" applyAlignment="1">
      <alignment horizontal="center"/>
    </xf>
    <xf numFmtId="0" fontId="3" fillId="12" borderId="13" xfId="0" applyFont="1" applyFill="1" applyBorder="1" applyAlignment="1">
      <alignment horizontal="center" wrapText="1"/>
    </xf>
    <xf numFmtId="0" fontId="3" fillId="13" borderId="14" xfId="0" applyFont="1" applyFill="1" applyBorder="1" applyAlignment="1">
      <alignment horizontal="center" vertical="center"/>
    </xf>
    <xf numFmtId="0" fontId="3" fillId="13" borderId="38" xfId="0" applyFont="1" applyFill="1" applyBorder="1" applyAlignment="1">
      <alignment horizontal="left" wrapText="1"/>
    </xf>
    <xf numFmtId="0" fontId="3" fillId="13" borderId="38" xfId="0" applyFont="1" applyFill="1" applyBorder="1" applyAlignment="1">
      <alignment horizontal="left"/>
    </xf>
    <xf numFmtId="0" fontId="3" fillId="13" borderId="38" xfId="0" applyFont="1" applyFill="1" applyBorder="1" applyAlignment="1">
      <alignment horizontal="center" wrapText="1"/>
    </xf>
    <xf numFmtId="3" fontId="3" fillId="13" borderId="71" xfId="0" applyNumberFormat="1" applyFont="1" applyFill="1" applyBorder="1" applyAlignment="1">
      <alignment horizontal="right"/>
    </xf>
    <xf numFmtId="3" fontId="3" fillId="12" borderId="52" xfId="0" applyNumberFormat="1" applyFont="1" applyFill="1" applyBorder="1" applyAlignment="1">
      <alignment horizontal="right" wrapText="1"/>
    </xf>
    <xf numFmtId="0" fontId="3" fillId="14" borderId="14" xfId="0" applyFont="1" applyFill="1" applyBorder="1" applyAlignment="1">
      <alignment horizontal="center" vertical="center"/>
    </xf>
    <xf numFmtId="0" fontId="3" fillId="14" borderId="38" xfId="0" applyFont="1" applyFill="1" applyBorder="1" applyAlignment="1">
      <alignment horizontal="left" wrapText="1"/>
    </xf>
    <xf numFmtId="0" fontId="3" fillId="14" borderId="38" xfId="0" applyFont="1" applyFill="1" applyBorder="1" applyAlignment="1">
      <alignment horizontal="left"/>
    </xf>
    <xf numFmtId="0" fontId="3" fillId="14" borderId="38" xfId="0" applyFont="1" applyFill="1" applyBorder="1" applyAlignment="1">
      <alignment horizontal="center"/>
    </xf>
    <xf numFmtId="0" fontId="3" fillId="14" borderId="38" xfId="0" applyFont="1" applyFill="1" applyBorder="1" applyAlignment="1">
      <alignment horizontal="center" wrapText="1"/>
    </xf>
    <xf numFmtId="3" fontId="3" fillId="14" borderId="52" xfId="0" applyNumberFormat="1" applyFont="1" applyFill="1" applyBorder="1" applyAlignment="1">
      <alignment horizontal="right" wrapText="1"/>
    </xf>
    <xf numFmtId="3" fontId="3" fillId="0" borderId="62" xfId="0" applyNumberFormat="1" applyFont="1" applyBorder="1" applyAlignment="1">
      <alignment horizontal="right" wrapText="1"/>
    </xf>
    <xf numFmtId="0" fontId="40" fillId="13" borderId="38" xfId="0" applyFont="1" applyFill="1" applyBorder="1" applyAlignment="1">
      <alignment horizontal="center"/>
    </xf>
    <xf numFmtId="0" fontId="40" fillId="12" borderId="13" xfId="0" applyFont="1" applyFill="1" applyBorder="1" applyAlignment="1">
      <alignment horizontal="center"/>
    </xf>
    <xf numFmtId="0" fontId="17" fillId="11" borderId="0" xfId="0" applyFont="1" applyFill="1" applyAlignment="1">
      <alignment horizontal="left" vertical="center"/>
    </xf>
    <xf numFmtId="0" fontId="7" fillId="12" borderId="20" xfId="0" applyFont="1" applyFill="1" applyBorder="1" applyAlignment="1" applyProtection="1">
      <alignment horizontal="left" vertical="center"/>
      <protection locked="0"/>
    </xf>
    <xf numFmtId="0" fontId="7" fillId="12" borderId="72" xfId="0" applyFont="1" applyFill="1" applyBorder="1" applyAlignment="1" applyProtection="1">
      <alignment horizontal="left" vertical="center"/>
      <protection locked="0"/>
    </xf>
    <xf numFmtId="0" fontId="3" fillId="12" borderId="72" xfId="0" applyFont="1" applyFill="1" applyBorder="1" applyAlignment="1" applyProtection="1">
      <alignment horizontal="center" vertical="center"/>
      <protection locked="0"/>
    </xf>
    <xf numFmtId="0" fontId="3" fillId="12" borderId="54" xfId="0" applyFont="1" applyFill="1" applyBorder="1" applyAlignment="1" applyProtection="1">
      <alignment horizontal="center" vertical="center"/>
      <protection locked="0"/>
    </xf>
    <xf numFmtId="0" fontId="7" fillId="12" borderId="17" xfId="0" applyFont="1" applyFill="1" applyBorder="1" applyAlignment="1" applyProtection="1">
      <alignment horizontal="left" vertical="center"/>
      <protection locked="0"/>
    </xf>
    <xf numFmtId="0" fontId="7" fillId="12" borderId="1" xfId="0" applyFont="1" applyFill="1" applyBorder="1" applyAlignment="1" applyProtection="1">
      <alignment horizontal="left" vertical="center"/>
      <protection locked="0"/>
    </xf>
    <xf numFmtId="0" fontId="3" fillId="12" borderId="1" xfId="0" applyFont="1" applyFill="1" applyBorder="1" applyAlignment="1" applyProtection="1">
      <alignment horizontal="center" vertical="center"/>
      <protection locked="0"/>
    </xf>
    <xf numFmtId="0" fontId="3" fillId="12" borderId="60" xfId="0" applyFont="1" applyFill="1" applyBorder="1" applyAlignment="1" applyProtection="1">
      <alignment horizontal="center" vertical="center"/>
      <protection locked="0"/>
    </xf>
    <xf numFmtId="0" fontId="17" fillId="12" borderId="20" xfId="0" applyFont="1" applyFill="1" applyBorder="1" applyAlignment="1" applyProtection="1">
      <alignment horizontal="left" vertical="center"/>
      <protection locked="0"/>
    </xf>
    <xf numFmtId="0" fontId="17" fillId="12" borderId="72" xfId="0" applyFont="1" applyFill="1" applyBorder="1" applyAlignment="1" applyProtection="1">
      <alignment horizontal="left" vertical="center"/>
      <protection locked="0"/>
    </xf>
    <xf numFmtId="0" fontId="17" fillId="12" borderId="11" xfId="0" applyFont="1" applyFill="1" applyBorder="1" applyAlignment="1">
      <alignment horizontal="left" vertical="center"/>
    </xf>
    <xf numFmtId="0" fontId="17" fillId="12" borderId="13" xfId="0" applyFont="1" applyFill="1" applyBorder="1" applyAlignment="1">
      <alignment horizontal="left" vertical="center"/>
    </xf>
    <xf numFmtId="0" fontId="3" fillId="12" borderId="13" xfId="0" applyFont="1" applyFill="1" applyBorder="1" applyAlignment="1" applyProtection="1">
      <alignment horizontal="center" vertical="center"/>
      <protection locked="0"/>
    </xf>
    <xf numFmtId="0" fontId="3" fillId="12" borderId="52" xfId="0" applyFont="1" applyFill="1" applyBorder="1" applyAlignment="1" applyProtection="1">
      <alignment horizontal="center" vertical="center"/>
      <protection locked="0"/>
    </xf>
    <xf numFmtId="0" fontId="17" fillId="12" borderId="17" xfId="0" applyFont="1" applyFill="1" applyBorder="1" applyAlignment="1">
      <alignment horizontal="left" vertical="center"/>
    </xf>
    <xf numFmtId="0" fontId="17" fillId="12" borderId="1" xfId="0" applyFont="1" applyFill="1" applyBorder="1" applyAlignment="1">
      <alignment horizontal="left" vertical="center"/>
    </xf>
    <xf numFmtId="0" fontId="3" fillId="11" borderId="0" xfId="0" applyFont="1" applyFill="1" applyAlignment="1">
      <alignment horizontal="justify" vertical="top" wrapText="1"/>
    </xf>
    <xf numFmtId="0" fontId="0" fillId="11" borderId="0" xfId="0" applyFill="1" applyAlignment="1">
      <alignment horizontal="justify" vertical="top" wrapText="1"/>
    </xf>
    <xf numFmtId="0" fontId="3" fillId="11" borderId="0" xfId="0" applyFont="1" applyFill="1" applyAlignment="1">
      <alignment horizontal="justify" vertical="center" wrapText="1"/>
    </xf>
    <xf numFmtId="0" fontId="0" fillId="11" borderId="0" xfId="0" applyFill="1" applyAlignment="1">
      <alignment horizontal="justify" vertical="center"/>
    </xf>
    <xf numFmtId="0" fontId="17" fillId="11" borderId="74" xfId="0" applyFont="1" applyFill="1" applyBorder="1" applyAlignment="1">
      <alignment vertical="center" wrapText="1"/>
    </xf>
    <xf numFmtId="0" fontId="24" fillId="11" borderId="74" xfId="0" applyFont="1" applyFill="1" applyBorder="1"/>
    <xf numFmtId="0" fontId="23" fillId="11" borderId="0" xfId="0" applyFont="1" applyFill="1" applyAlignment="1">
      <alignment horizontal="left" vertical="top" wrapText="1"/>
    </xf>
    <xf numFmtId="0" fontId="26" fillId="11" borderId="0" xfId="0" applyFont="1" applyFill="1"/>
    <xf numFmtId="0" fontId="10" fillId="11" borderId="6" xfId="0" applyFont="1" applyFill="1" applyBorder="1" applyAlignment="1">
      <alignment horizontal="center" vertical="center"/>
    </xf>
    <xf numFmtId="0" fontId="10" fillId="11" borderId="75" xfId="0" applyFont="1" applyFill="1" applyBorder="1" applyAlignment="1">
      <alignment horizontal="center" vertical="center"/>
    </xf>
    <xf numFmtId="0" fontId="10" fillId="11" borderId="76" xfId="0" applyFont="1" applyFill="1" applyBorder="1" applyAlignment="1">
      <alignment horizontal="center" vertical="center"/>
    </xf>
    <xf numFmtId="0" fontId="10" fillId="11" borderId="24" xfId="0" applyFont="1" applyFill="1" applyBorder="1" applyAlignment="1">
      <alignment horizontal="center" vertical="center"/>
    </xf>
    <xf numFmtId="0" fontId="10" fillId="11" borderId="0" xfId="0" applyFont="1" applyFill="1" applyAlignment="1">
      <alignment horizontal="center" vertical="center"/>
    </xf>
    <xf numFmtId="0" fontId="10" fillId="11" borderId="77" xfId="0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0" fillId="11" borderId="74" xfId="0" applyFont="1" applyFill="1" applyBorder="1" applyAlignment="1">
      <alignment horizontal="center" vertical="center"/>
    </xf>
    <xf numFmtId="0" fontId="10" fillId="11" borderId="78" xfId="0" applyFont="1" applyFill="1" applyBorder="1" applyAlignment="1">
      <alignment horizontal="center" vertical="center"/>
    </xf>
    <xf numFmtId="0" fontId="10" fillId="11" borderId="79" xfId="0" applyFont="1" applyFill="1" applyBorder="1" applyAlignment="1">
      <alignment horizontal="center" vertical="center" wrapText="1"/>
    </xf>
    <xf numFmtId="0" fontId="10" fillId="11" borderId="33" xfId="0" applyFont="1" applyFill="1" applyBorder="1" applyAlignment="1">
      <alignment horizontal="center" vertical="center" wrapText="1"/>
    </xf>
    <xf numFmtId="0" fontId="10" fillId="11" borderId="59" xfId="0" applyFont="1" applyFill="1" applyBorder="1" applyAlignment="1">
      <alignment horizontal="center" vertical="center" wrapText="1"/>
    </xf>
    <xf numFmtId="0" fontId="10" fillId="11" borderId="42" xfId="0" applyFont="1" applyFill="1" applyBorder="1" applyAlignment="1">
      <alignment horizontal="center" vertical="center" wrapText="1"/>
    </xf>
    <xf numFmtId="0" fontId="10" fillId="11" borderId="80" xfId="0" applyFont="1" applyFill="1" applyBorder="1" applyAlignment="1">
      <alignment horizontal="center" vertical="center" wrapText="1"/>
    </xf>
    <xf numFmtId="0" fontId="10" fillId="11" borderId="81" xfId="0" applyFont="1" applyFill="1" applyBorder="1" applyAlignment="1">
      <alignment horizontal="center" vertical="center" wrapText="1"/>
    </xf>
    <xf numFmtId="3" fontId="10" fillId="11" borderId="48" xfId="0" applyNumberFormat="1" applyFont="1" applyFill="1" applyBorder="1" applyAlignment="1">
      <alignment vertical="center"/>
    </xf>
    <xf numFmtId="0" fontId="0" fillId="11" borderId="44" xfId="0" applyFill="1" applyBorder="1" applyAlignment="1">
      <alignment vertical="center"/>
    </xf>
    <xf numFmtId="0" fontId="0" fillId="11" borderId="70" xfId="0" applyFill="1" applyBorder="1" applyAlignment="1">
      <alignment vertical="center"/>
    </xf>
    <xf numFmtId="3" fontId="11" fillId="11" borderId="48" xfId="0" applyNumberFormat="1" applyFont="1" applyFill="1" applyBorder="1" applyAlignment="1">
      <alignment vertical="center"/>
    </xf>
    <xf numFmtId="0" fontId="3" fillId="11" borderId="0" xfId="0" applyFont="1" applyFill="1"/>
    <xf numFmtId="49" fontId="10" fillId="11" borderId="82" xfId="0" applyNumberFormat="1" applyFont="1" applyFill="1" applyBorder="1" applyAlignment="1">
      <alignment horizontal="center" vertical="center"/>
    </xf>
    <xf numFmtId="49" fontId="10" fillId="11" borderId="83" xfId="0" applyNumberFormat="1" applyFont="1" applyFill="1" applyBorder="1" applyAlignment="1">
      <alignment horizontal="center" vertical="center"/>
    </xf>
    <xf numFmtId="168" fontId="11" fillId="3" borderId="42" xfId="0" applyNumberFormat="1" applyFont="1" applyFill="1" applyBorder="1" applyAlignment="1">
      <alignment horizontal="right"/>
    </xf>
    <xf numFmtId="168" fontId="11" fillId="3" borderId="81" xfId="0" applyNumberFormat="1" applyFont="1" applyFill="1" applyBorder="1" applyAlignment="1">
      <alignment horizontal="right"/>
    </xf>
    <xf numFmtId="168" fontId="11" fillId="3" borderId="79" xfId="0" applyNumberFormat="1" applyFont="1" applyFill="1" applyBorder="1" applyAlignment="1">
      <alignment horizontal="right"/>
    </xf>
    <xf numFmtId="168" fontId="11" fillId="3" borderId="59" xfId="0" applyNumberFormat="1" applyFont="1" applyFill="1" applyBorder="1" applyAlignment="1">
      <alignment horizontal="right"/>
    </xf>
    <xf numFmtId="168" fontId="10" fillId="0" borderId="12" xfId="0" applyNumberFormat="1" applyFont="1" applyBorder="1" applyAlignment="1">
      <alignment horizontal="center"/>
    </xf>
    <xf numFmtId="168" fontId="10" fillId="0" borderId="62" xfId="0" applyNumberFormat="1" applyFont="1" applyBorder="1" applyAlignment="1">
      <alignment horizontal="center"/>
    </xf>
    <xf numFmtId="168" fontId="10" fillId="0" borderId="46" xfId="0" applyNumberFormat="1" applyFont="1" applyBorder="1" applyAlignment="1">
      <alignment horizontal="center"/>
    </xf>
    <xf numFmtId="168" fontId="10" fillId="0" borderId="65" xfId="0" applyNumberFormat="1" applyFont="1" applyBorder="1" applyAlignment="1">
      <alignment horizontal="center"/>
    </xf>
    <xf numFmtId="168" fontId="10" fillId="0" borderId="84" xfId="0" applyNumberFormat="1" applyFont="1" applyBorder="1" applyAlignment="1">
      <alignment horizontal="center"/>
    </xf>
    <xf numFmtId="168" fontId="10" fillId="0" borderId="71" xfId="0" applyNumberFormat="1" applyFont="1" applyBorder="1" applyAlignment="1">
      <alignment horizontal="center"/>
    </xf>
    <xf numFmtId="0" fontId="14" fillId="11" borderId="0" xfId="0" applyFont="1" applyFill="1"/>
    <xf numFmtId="0" fontId="11" fillId="11" borderId="85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0" fontId="11" fillId="11" borderId="86" xfId="0" applyFont="1" applyFill="1" applyBorder="1" applyAlignment="1">
      <alignment horizontal="center" vertical="center" wrapText="1"/>
    </xf>
    <xf numFmtId="0" fontId="10" fillId="2" borderId="82" xfId="0" applyFont="1" applyFill="1" applyBorder="1" applyAlignment="1">
      <alignment horizontal="center" vertical="center" wrapText="1"/>
    </xf>
    <xf numFmtId="0" fontId="10" fillId="2" borderId="83" xfId="0" applyFont="1" applyFill="1" applyBorder="1" applyAlignment="1">
      <alignment horizontal="center" vertical="center" wrapText="1"/>
    </xf>
    <xf numFmtId="0" fontId="10" fillId="11" borderId="55" xfId="1" applyFont="1" applyFill="1" applyBorder="1" applyAlignment="1">
      <alignment horizontal="center" vertical="center" wrapText="1"/>
    </xf>
    <xf numFmtId="0" fontId="10" fillId="11" borderId="44" xfId="1" applyFont="1" applyFill="1" applyBorder="1" applyAlignment="1">
      <alignment horizontal="center" vertical="center" wrapText="1"/>
    </xf>
    <xf numFmtId="0" fontId="10" fillId="11" borderId="70" xfId="1" applyFont="1" applyFill="1" applyBorder="1" applyAlignment="1">
      <alignment horizontal="center" vertical="center" wrapText="1"/>
    </xf>
    <xf numFmtId="49" fontId="10" fillId="11" borderId="3" xfId="0" applyNumberFormat="1" applyFont="1" applyFill="1" applyBorder="1" applyAlignment="1">
      <alignment horizontal="center" vertical="center"/>
    </xf>
    <xf numFmtId="0" fontId="3" fillId="11" borderId="0" xfId="0" applyFont="1" applyFill="1" applyAlignment="1">
      <alignment horizontal="left" vertical="top" wrapText="1"/>
    </xf>
    <xf numFmtId="0" fontId="11" fillId="11" borderId="49" xfId="0" applyFont="1" applyFill="1" applyBorder="1" applyAlignment="1">
      <alignment horizontal="center" vertical="center"/>
    </xf>
    <xf numFmtId="0" fontId="11" fillId="11" borderId="9" xfId="0" applyFont="1" applyFill="1" applyBorder="1" applyAlignment="1">
      <alignment horizontal="center" vertical="center"/>
    </xf>
    <xf numFmtId="0" fontId="11" fillId="11" borderId="73" xfId="0" applyFont="1" applyFill="1" applyBorder="1" applyAlignment="1">
      <alignment horizontal="center" vertical="center"/>
    </xf>
    <xf numFmtId="167" fontId="11" fillId="3" borderId="55" xfId="0" applyNumberFormat="1" applyFont="1" applyFill="1" applyBorder="1" applyAlignment="1">
      <alignment horizontal="center" vertical="center"/>
    </xf>
    <xf numFmtId="167" fontId="11" fillId="3" borderId="44" xfId="0" applyNumberFormat="1" applyFont="1" applyFill="1" applyBorder="1" applyAlignment="1">
      <alignment horizontal="center" vertical="center"/>
    </xf>
    <xf numFmtId="167" fontId="11" fillId="3" borderId="70" xfId="0" applyNumberFormat="1" applyFont="1" applyFill="1" applyBorder="1" applyAlignment="1">
      <alignment horizontal="center" vertical="center"/>
    </xf>
    <xf numFmtId="0" fontId="11" fillId="11" borderId="6" xfId="0" applyFont="1" applyFill="1" applyBorder="1" applyAlignment="1">
      <alignment horizontal="center" vertical="center" wrapText="1"/>
    </xf>
    <xf numFmtId="0" fontId="11" fillId="11" borderId="76" xfId="0" applyFont="1" applyFill="1" applyBorder="1" applyAlignment="1">
      <alignment horizontal="center" vertical="center" wrapText="1"/>
    </xf>
    <xf numFmtId="0" fontId="34" fillId="11" borderId="2" xfId="0" applyFont="1" applyFill="1" applyBorder="1" applyAlignment="1">
      <alignment horizontal="center" vertical="center"/>
    </xf>
    <xf numFmtId="0" fontId="34" fillId="11" borderId="3" xfId="0" applyFont="1" applyFill="1" applyBorder="1" applyAlignment="1">
      <alignment horizontal="center" vertical="center"/>
    </xf>
    <xf numFmtId="0" fontId="34" fillId="11" borderId="86" xfId="0" applyFont="1" applyFill="1" applyBorder="1" applyAlignment="1">
      <alignment horizontal="center" vertical="center"/>
    </xf>
    <xf numFmtId="0" fontId="13" fillId="11" borderId="0" xfId="0" applyFont="1" applyFill="1" applyAlignment="1">
      <alignment horizontal="left" vertical="top" wrapText="1"/>
    </xf>
    <xf numFmtId="0" fontId="23" fillId="11" borderId="0" xfId="0" applyFont="1" applyFill="1" applyAlignment="1">
      <alignment horizontal="left" vertical="top"/>
    </xf>
    <xf numFmtId="0" fontId="9" fillId="11" borderId="20" xfId="0" applyFont="1" applyFill="1" applyBorder="1" applyAlignment="1">
      <alignment horizontal="center" vertical="center"/>
    </xf>
    <xf numFmtId="0" fontId="9" fillId="11" borderId="11" xfId="0" applyFont="1" applyFill="1" applyBorder="1" applyAlignment="1">
      <alignment horizontal="center" vertical="center"/>
    </xf>
    <xf numFmtId="0" fontId="9" fillId="11" borderId="17" xfId="0" applyFont="1" applyFill="1" applyBorder="1" applyAlignment="1">
      <alignment horizontal="center" vertical="center"/>
    </xf>
    <xf numFmtId="0" fontId="9" fillId="11" borderId="43" xfId="0" applyFont="1" applyFill="1" applyBorder="1" applyAlignment="1">
      <alignment horizontal="center" vertical="center"/>
    </xf>
    <xf numFmtId="0" fontId="9" fillId="11" borderId="75" xfId="0" applyFont="1" applyFill="1" applyBorder="1" applyAlignment="1">
      <alignment horizontal="center" vertical="center"/>
    </xf>
    <xf numFmtId="0" fontId="9" fillId="11" borderId="69" xfId="0" applyFont="1" applyFill="1" applyBorder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9" fillId="11" borderId="18" xfId="0" applyFont="1" applyFill="1" applyBorder="1" applyAlignment="1">
      <alignment horizontal="center" vertical="center"/>
    </xf>
    <xf numFmtId="0" fontId="9" fillId="11" borderId="74" xfId="0" applyFont="1" applyFill="1" applyBorder="1" applyAlignment="1">
      <alignment horizontal="center" vertical="center"/>
    </xf>
    <xf numFmtId="2" fontId="9" fillId="11" borderId="53" xfId="0" applyNumberFormat="1" applyFont="1" applyFill="1" applyBorder="1" applyAlignment="1">
      <alignment horizontal="center" vertical="center"/>
    </xf>
    <xf numFmtId="2" fontId="9" fillId="11" borderId="14" xfId="0" applyNumberFormat="1" applyFont="1" applyFill="1" applyBorder="1" applyAlignment="1">
      <alignment horizontal="center" vertical="center"/>
    </xf>
    <xf numFmtId="2" fontId="9" fillId="11" borderId="58" xfId="0" applyNumberFormat="1" applyFont="1" applyFill="1" applyBorder="1" applyAlignment="1">
      <alignment horizontal="center" vertical="center"/>
    </xf>
    <xf numFmtId="2" fontId="9" fillId="11" borderId="36" xfId="0" applyNumberFormat="1" applyFont="1" applyFill="1" applyBorder="1" applyAlignment="1">
      <alignment horizontal="center" vertical="center"/>
    </xf>
    <xf numFmtId="2" fontId="9" fillId="11" borderId="33" xfId="0" applyNumberFormat="1" applyFont="1" applyFill="1" applyBorder="1" applyAlignment="1">
      <alignment horizontal="center" vertical="center"/>
    </xf>
    <xf numFmtId="2" fontId="9" fillId="11" borderId="59" xfId="0" applyNumberFormat="1" applyFont="1" applyFill="1" applyBorder="1" applyAlignment="1">
      <alignment horizontal="center" vertical="center"/>
    </xf>
    <xf numFmtId="0" fontId="9" fillId="11" borderId="54" xfId="0" applyFont="1" applyFill="1" applyBorder="1" applyAlignment="1">
      <alignment horizontal="center" vertical="center" wrapText="1"/>
    </xf>
    <xf numFmtId="0" fontId="0" fillId="11" borderId="52" xfId="0" applyFill="1" applyBorder="1" applyAlignment="1">
      <alignment horizontal="center" vertical="center" wrapText="1"/>
    </xf>
    <xf numFmtId="0" fontId="17" fillId="11" borderId="0" xfId="0" applyFont="1" applyFill="1" applyAlignment="1">
      <alignment vertical="center" wrapText="1"/>
    </xf>
    <xf numFmtId="0" fontId="24" fillId="11" borderId="0" xfId="0" applyFont="1" applyFill="1"/>
    <xf numFmtId="0" fontId="9" fillId="11" borderId="20" xfId="0" applyFont="1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4" fillId="11" borderId="55" xfId="0" applyFont="1" applyFill="1" applyBorder="1" applyAlignment="1">
      <alignment horizontal="center" vertical="center" wrapText="1"/>
    </xf>
    <xf numFmtId="0" fontId="4" fillId="11" borderId="44" xfId="0" applyFont="1" applyFill="1" applyBorder="1" applyAlignment="1">
      <alignment horizontal="center" vertical="center" wrapText="1"/>
    </xf>
    <xf numFmtId="0" fontId="4" fillId="11" borderId="70" xfId="0" applyFont="1" applyFill="1" applyBorder="1" applyAlignment="1">
      <alignment horizontal="center" vertical="center" wrapText="1"/>
    </xf>
    <xf numFmtId="49" fontId="9" fillId="11" borderId="87" xfId="0" applyNumberFormat="1" applyFont="1" applyFill="1" applyBorder="1" applyAlignment="1">
      <alignment horizontal="center"/>
    </xf>
    <xf numFmtId="49" fontId="9" fillId="11" borderId="3" xfId="0" applyNumberFormat="1" applyFont="1" applyFill="1" applyBorder="1" applyAlignment="1">
      <alignment horizontal="center"/>
    </xf>
    <xf numFmtId="49" fontId="9" fillId="11" borderId="43" xfId="0" applyNumberFormat="1" applyFont="1" applyFill="1" applyBorder="1" applyAlignment="1">
      <alignment horizontal="center"/>
    </xf>
    <xf numFmtId="49" fontId="9" fillId="11" borderId="75" xfId="0" applyNumberFormat="1" applyFont="1" applyFill="1" applyBorder="1" applyAlignment="1">
      <alignment horizontal="center"/>
    </xf>
    <xf numFmtId="0" fontId="33" fillId="11" borderId="3" xfId="0" applyFont="1" applyFill="1" applyBorder="1" applyAlignment="1">
      <alignment horizontal="center" vertical="center" wrapText="1"/>
    </xf>
    <xf numFmtId="0" fontId="33" fillId="11" borderId="86" xfId="0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86" xfId="0" applyNumberFormat="1" applyFont="1" applyBorder="1" applyAlignment="1">
      <alignment horizontal="center" vertical="center" wrapText="1"/>
    </xf>
    <xf numFmtId="0" fontId="39" fillId="11" borderId="0" xfId="0" applyFont="1" applyFill="1" applyAlignment="1">
      <alignment horizontal="left" wrapText="1"/>
    </xf>
    <xf numFmtId="0" fontId="10" fillId="11" borderId="0" xfId="0" applyFont="1" applyFill="1" applyAlignment="1">
      <alignment horizontal="left" wrapText="1"/>
    </xf>
    <xf numFmtId="0" fontId="11" fillId="0" borderId="79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/>
    </xf>
    <xf numFmtId="0" fontId="0" fillId="0" borderId="88" xfId="0" applyBorder="1" applyAlignment="1">
      <alignment horizontal="center"/>
    </xf>
    <xf numFmtId="0" fontId="0" fillId="0" borderId="71" xfId="0" applyBorder="1" applyAlignment="1">
      <alignment horizontal="center"/>
    </xf>
    <xf numFmtId="0" fontId="14" fillId="5" borderId="10" xfId="0" applyFont="1" applyFill="1" applyBorder="1" applyAlignment="1">
      <alignment horizontal="right"/>
    </xf>
    <xf numFmtId="0" fontId="21" fillId="5" borderId="66" xfId="0" applyFont="1" applyFill="1" applyBorder="1" applyAlignment="1">
      <alignment horizontal="right"/>
    </xf>
    <xf numFmtId="0" fontId="14" fillId="5" borderId="10" xfId="0" applyFont="1" applyFill="1" applyBorder="1" applyAlignment="1">
      <alignment horizontal="center"/>
    </xf>
    <xf numFmtId="0" fontId="14" fillId="5" borderId="66" xfId="0" applyFont="1" applyFill="1" applyBorder="1" applyAlignment="1">
      <alignment horizontal="center"/>
    </xf>
    <xf numFmtId="0" fontId="14" fillId="5" borderId="62" xfId="0" applyFont="1" applyFill="1" applyBorder="1" applyAlignment="1">
      <alignment horizontal="center"/>
    </xf>
    <xf numFmtId="0" fontId="29" fillId="11" borderId="69" xfId="0" quotePrefix="1" applyFont="1" applyFill="1" applyBorder="1" applyAlignment="1">
      <alignment horizontal="left" wrapText="1"/>
    </xf>
    <xf numFmtId="0" fontId="29" fillId="11" borderId="0" xfId="0" quotePrefix="1" applyFont="1" applyFill="1" applyAlignment="1">
      <alignment horizontal="left" wrapText="1"/>
    </xf>
    <xf numFmtId="0" fontId="29" fillId="11" borderId="0" xfId="0" applyFont="1" applyFill="1" applyAlignment="1">
      <alignment horizontal="left" vertical="top" wrapText="1"/>
    </xf>
    <xf numFmtId="0" fontId="3" fillId="0" borderId="10" xfId="0" applyFont="1" applyBorder="1" applyAlignment="1">
      <alignment horizontal="right"/>
    </xf>
    <xf numFmtId="0" fontId="0" fillId="0" borderId="66" xfId="0" applyBorder="1" applyAlignment="1">
      <alignment horizontal="right"/>
    </xf>
    <xf numFmtId="0" fontId="30" fillId="11" borderId="0" xfId="0" applyFont="1" applyFill="1" applyAlignment="1">
      <alignment vertical="center" wrapText="1"/>
    </xf>
    <xf numFmtId="0" fontId="29" fillId="11" borderId="0" xfId="0" applyFont="1" applyFill="1" applyAlignment="1">
      <alignment vertical="center" wrapText="1"/>
    </xf>
    <xf numFmtId="0" fontId="10" fillId="11" borderId="0" xfId="0" applyFont="1" applyFill="1" applyAlignment="1">
      <alignment vertical="center" wrapText="1"/>
    </xf>
    <xf numFmtId="0" fontId="0" fillId="11" borderId="0" xfId="0" applyFill="1" applyAlignment="1">
      <alignment vertical="center" wrapText="1"/>
    </xf>
    <xf numFmtId="0" fontId="10" fillId="0" borderId="4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3" xfId="0" applyBorder="1" applyAlignment="1">
      <alignment horizontal="center"/>
    </xf>
    <xf numFmtId="0" fontId="11" fillId="0" borderId="7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4" fontId="11" fillId="0" borderId="72" xfId="0" applyNumberFormat="1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 wrapText="1"/>
    </xf>
  </cellXfs>
  <cellStyles count="2">
    <cellStyle name="Normalny" xfId="0" builtinId="0"/>
    <cellStyle name="Normalny_Ramowy_projekt_planu_rozwoju_wykonanie_za_2008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20</xdr:row>
      <xdr:rowOff>142875</xdr:rowOff>
    </xdr:from>
    <xdr:to>
      <xdr:col>5</xdr:col>
      <xdr:colOff>47625</xdr:colOff>
      <xdr:row>47</xdr:row>
      <xdr:rowOff>95250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0500" y="3879606"/>
          <a:ext cx="4656260" cy="43045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Dane osobowe osób fizycznych, gromadzone przez Prezesa URE są przetwarzane przez Prezesa URE, ul. Towarowa 25a, 00-869 Warszawa, który jest administratorem danych osobowych.</a:t>
          </a:r>
          <a:endParaRPr lang="pl-PL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Dane osobowe są przetwarzane na podstawie art. 6 ust. 1 lit. c i e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(RODO) (Dz. Urz. UE L 119 z 04.05.2016, str. 1 oraz Dz. Urz. UE L 127 z 23.05.2018, str. 2). Dane osobowe przetwarzane są w celu realizowania ustawowych obowiązków przez Prezesa URE i nie będą przekazywane do państw spoza Unii Europejskiej lub organizacji międzynarodowych.</a:t>
          </a:r>
          <a:endParaRPr lang="pl-PL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W przypadku podania danych osobowych osoby wyznaczonej do kontaktu, obowiązku informacyjnego, o którym mowa w art. 14 RODO, o przetwarzaniu i zakresie przetwarzania przez Prezesa URE danych osobowych tej osoby, wobec tej osoby dokonuje składający wniosek, informując, że pełna treść klauzuli informacyjnej znajduje się na stronie internetowej URE.</a:t>
          </a:r>
          <a:endParaRPr lang="pl-PL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Dane osobowe będą przechowywane przez okres wynikający z obowiązującego w Urzędzie Regulacji Energetyki Jednolitego Rzeczowego Wykazu Akt oraz Instrukcji Kancelaryjnej.</a:t>
          </a:r>
          <a:endParaRPr lang="pl-PL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Osoba fizyczna ma prawo do żądania od Prezesa URE dostępu do treści swoich danych osobowych, ich sprostowania oraz prawo do wniesienia skargi do krajowego organu nadzorczego – Prezesa Urzędu Ochrony Danych Osobowych.</a:t>
          </a:r>
          <a:endParaRPr lang="pl-PL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Odbiorcami danych osobowych będą wyłącznie podmioty uprawnione do uzyskania danych osobowych na podstawie przepisów prawa.</a:t>
          </a:r>
          <a:endParaRPr lang="pl-PL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7. Dane osobowe nie będą podlegały profilowaniu (zautomatyzowanemu przetwarzaniu polegającemu na wykorzystywaniu danych osobowych do oceny niektórych czynników osobowych osoby fizycznej).</a:t>
          </a:r>
          <a:endParaRPr lang="pl-PL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8. W sprawach związanych z ochroną danych osobowych należy kontaktować się z Inspektorem Ochrony Danych za pośrednictwem maila na adres: </a:t>
          </a:r>
          <a:r>
            <a:rPr lang="pl-PL" sz="900" i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iod@ure.gov.pl</a:t>
          </a:r>
          <a:r>
            <a:rPr lang="pl-PL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lub pisemnie, przesyłając korespondencję na adres: Urząd Regulacji Energetyki, </a:t>
          </a:r>
          <a:br>
            <a:rPr lang="pl-PL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ul. Towarowa 25a, 00-869 Warszawa, z dopiskiem: „Inspektor ochrony danych”.</a:t>
          </a:r>
          <a:endParaRPr lang="pl-PL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9. Podanie danych osobowych jest obowiązkowe, gdyż wynika ze wskazanych powyżej podstaw prawnych.</a:t>
          </a:r>
          <a:endParaRPr lang="pl-PL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topLeftCell="A37" zoomScale="130" zoomScaleNormal="130" zoomScaleSheetLayoutView="145" workbookViewId="0">
      <selection activeCell="E14" sqref="E14"/>
    </sheetView>
  </sheetViews>
  <sheetFormatPr defaultColWidth="9.109375" defaultRowHeight="13.2"/>
  <cols>
    <col min="1" max="1" width="3.109375" style="109" customWidth="1"/>
    <col min="2" max="2" width="6.88671875" style="109" customWidth="1"/>
    <col min="3" max="3" width="21.109375" style="109" customWidth="1"/>
    <col min="4" max="4" width="15.5546875" style="109" customWidth="1"/>
    <col min="5" max="5" width="25.33203125" style="109" customWidth="1"/>
    <col min="6" max="6" width="3.88671875" style="109" customWidth="1"/>
    <col min="7" max="16384" width="9.109375" style="109"/>
  </cols>
  <sheetData>
    <row r="1" spans="1:11" ht="13.8" thickBot="1"/>
    <row r="2" spans="1:11" s="110" customFormat="1" ht="20.100000000000001" customHeight="1">
      <c r="B2" s="433" t="s">
        <v>225</v>
      </c>
      <c r="C2" s="434"/>
      <c r="D2" s="427" t="s">
        <v>264</v>
      </c>
      <c r="E2" s="428"/>
      <c r="K2" s="111"/>
    </row>
    <row r="3" spans="1:11" s="110" customFormat="1" ht="20.100000000000001" customHeight="1">
      <c r="B3" s="435" t="s">
        <v>226</v>
      </c>
      <c r="C3" s="436"/>
      <c r="D3" s="437" t="s">
        <v>265</v>
      </c>
      <c r="E3" s="438"/>
      <c r="H3" s="112"/>
      <c r="I3" s="112"/>
      <c r="J3" s="112"/>
      <c r="K3" s="109"/>
    </row>
    <row r="4" spans="1:11" s="110" customFormat="1" ht="20.100000000000001" customHeight="1" thickBot="1">
      <c r="B4" s="439" t="s">
        <v>227</v>
      </c>
      <c r="C4" s="440"/>
      <c r="D4" s="431" t="s">
        <v>266</v>
      </c>
      <c r="E4" s="432"/>
    </row>
    <row r="5" spans="1:11" s="110" customFormat="1" ht="9" customHeight="1">
      <c r="B5" s="113"/>
      <c r="C5" s="114"/>
      <c r="D5" s="115"/>
      <c r="E5" s="116"/>
    </row>
    <row r="6" spans="1:11" s="110" customFormat="1" ht="20.100000000000001" customHeight="1" thickBot="1">
      <c r="B6" s="424" t="s">
        <v>228</v>
      </c>
      <c r="C6" s="424"/>
      <c r="D6" s="109"/>
    </row>
    <row r="7" spans="1:11" s="110" customFormat="1" ht="20.100000000000001" customHeight="1">
      <c r="B7" s="425" t="s">
        <v>229</v>
      </c>
      <c r="C7" s="426"/>
      <c r="D7" s="427" t="s">
        <v>267</v>
      </c>
      <c r="E7" s="428"/>
    </row>
    <row r="8" spans="1:11" s="110" customFormat="1" ht="20.100000000000001" customHeight="1" thickBot="1">
      <c r="B8" s="429" t="s">
        <v>230</v>
      </c>
      <c r="C8" s="430"/>
      <c r="D8" s="431" t="s">
        <v>268</v>
      </c>
      <c r="E8" s="432"/>
    </row>
    <row r="10" spans="1:11" s="118" customFormat="1">
      <c r="A10" s="117" t="s">
        <v>152</v>
      </c>
      <c r="B10" s="118" t="s">
        <v>50</v>
      </c>
    </row>
    <row r="11" spans="1:11" s="118" customFormat="1">
      <c r="A11" s="117"/>
    </row>
    <row r="12" spans="1:11" s="118" customFormat="1" ht="13.8" thickBot="1">
      <c r="B12" s="119" t="s">
        <v>119</v>
      </c>
    </row>
    <row r="13" spans="1:11" ht="13.8" thickBot="1">
      <c r="B13" s="325" t="s">
        <v>51</v>
      </c>
      <c r="C13" s="326" t="s">
        <v>48</v>
      </c>
      <c r="D13" s="327" t="s">
        <v>49</v>
      </c>
      <c r="E13" s="328" t="s">
        <v>194</v>
      </c>
    </row>
    <row r="14" spans="1:11" ht="26.4">
      <c r="B14" s="329">
        <v>1</v>
      </c>
      <c r="C14" s="330" t="s">
        <v>269</v>
      </c>
      <c r="D14" s="347" t="s">
        <v>270</v>
      </c>
      <c r="E14" s="348" t="s">
        <v>271</v>
      </c>
    </row>
    <row r="15" spans="1:11">
      <c r="B15" s="331"/>
      <c r="C15" s="332"/>
      <c r="D15" s="333"/>
      <c r="E15" s="334"/>
    </row>
    <row r="16" spans="1:11">
      <c r="B16" s="331"/>
      <c r="C16" s="332"/>
      <c r="D16" s="333"/>
      <c r="E16" s="334"/>
    </row>
    <row r="17" spans="2:5">
      <c r="B17" s="331"/>
      <c r="C17" s="332"/>
      <c r="D17" s="333"/>
      <c r="E17" s="334"/>
    </row>
    <row r="18" spans="2:5">
      <c r="B18" s="331"/>
      <c r="C18" s="332"/>
      <c r="D18" s="333"/>
      <c r="E18" s="334"/>
    </row>
    <row r="19" spans="2:5">
      <c r="B19" s="331"/>
      <c r="C19" s="332"/>
      <c r="D19" s="333"/>
      <c r="E19" s="334"/>
    </row>
    <row r="20" spans="2:5" ht="13.8" thickBot="1">
      <c r="B20" s="335"/>
      <c r="C20" s="336"/>
      <c r="D20" s="337"/>
      <c r="E20" s="324"/>
    </row>
  </sheetData>
  <mergeCells count="11">
    <mergeCell ref="B2:C2"/>
    <mergeCell ref="D2:E2"/>
    <mergeCell ref="B3:C3"/>
    <mergeCell ref="D3:E3"/>
    <mergeCell ref="B4:C4"/>
    <mergeCell ref="D4:E4"/>
    <mergeCell ref="B6:C6"/>
    <mergeCell ref="B7:C7"/>
    <mergeCell ref="D7:E7"/>
    <mergeCell ref="B8:C8"/>
    <mergeCell ref="D8:E8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&amp;F</oddHeader>
    <oddFooter>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Y49"/>
  <sheetViews>
    <sheetView topLeftCell="D7" zoomScaleNormal="100" workbookViewId="0">
      <selection activeCell="N29" sqref="N29"/>
    </sheetView>
  </sheetViews>
  <sheetFormatPr defaultColWidth="9.109375" defaultRowHeight="13.2"/>
  <cols>
    <col min="1" max="1" width="4.33203125" style="109" customWidth="1"/>
    <col min="2" max="2" width="38" style="109" customWidth="1"/>
    <col min="3" max="3" width="4.88671875" style="109" customWidth="1"/>
    <col min="4" max="4" width="6.33203125" style="109" customWidth="1"/>
    <col min="5" max="6" width="15.33203125" style="109" customWidth="1"/>
    <col min="7" max="15" width="14.109375" style="109" customWidth="1"/>
    <col min="16" max="16384" width="9.109375" style="109"/>
  </cols>
  <sheetData>
    <row r="2" spans="1:21" ht="27.75" customHeight="1">
      <c r="A2" s="158" t="s">
        <v>153</v>
      </c>
      <c r="B2" s="447" t="s">
        <v>2</v>
      </c>
      <c r="C2" s="447"/>
      <c r="D2" s="447"/>
      <c r="E2" s="447"/>
      <c r="F2" s="447"/>
      <c r="G2" s="447"/>
      <c r="H2" s="448"/>
      <c r="I2" s="448"/>
      <c r="J2" s="448"/>
      <c r="K2" s="448"/>
      <c r="L2" s="448"/>
      <c r="M2" s="448"/>
      <c r="N2" s="448"/>
      <c r="O2" s="448"/>
    </row>
    <row r="3" spans="1:21" ht="15.75" customHeight="1">
      <c r="A3" s="158"/>
      <c r="B3" s="159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21" ht="13.8">
      <c r="A4" s="158"/>
      <c r="B4" s="161" t="s">
        <v>120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</row>
    <row r="5" spans="1:21" ht="28.5" customHeight="1" thickBot="1">
      <c r="A5" s="162"/>
      <c r="B5" s="445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</row>
    <row r="6" spans="1:21" ht="14.25" customHeight="1">
      <c r="B6" s="449" t="s">
        <v>3</v>
      </c>
      <c r="C6" s="450"/>
      <c r="D6" s="451"/>
      <c r="E6" s="458" t="s">
        <v>251</v>
      </c>
      <c r="F6" s="458" t="s">
        <v>252</v>
      </c>
      <c r="G6" s="461" t="s">
        <v>245</v>
      </c>
      <c r="H6" s="458" t="s">
        <v>246</v>
      </c>
      <c r="I6" s="461" t="s">
        <v>248</v>
      </c>
      <c r="J6" s="458" t="s">
        <v>249</v>
      </c>
      <c r="K6" s="461" t="s">
        <v>253</v>
      </c>
      <c r="L6" s="458" t="s">
        <v>254</v>
      </c>
      <c r="M6" s="461" t="s">
        <v>255</v>
      </c>
      <c r="N6" s="458" t="s">
        <v>256</v>
      </c>
      <c r="O6" s="458" t="s">
        <v>197</v>
      </c>
    </row>
    <row r="7" spans="1:21" ht="14.25" customHeight="1">
      <c r="B7" s="452"/>
      <c r="C7" s="453"/>
      <c r="D7" s="454"/>
      <c r="E7" s="459"/>
      <c r="F7" s="459"/>
      <c r="G7" s="462"/>
      <c r="H7" s="459"/>
      <c r="I7" s="462"/>
      <c r="J7" s="459"/>
      <c r="K7" s="462"/>
      <c r="L7" s="459"/>
      <c r="M7" s="462"/>
      <c r="N7" s="459"/>
      <c r="O7" s="459"/>
    </row>
    <row r="8" spans="1:21" ht="15" customHeight="1" thickBot="1">
      <c r="B8" s="455"/>
      <c r="C8" s="456"/>
      <c r="D8" s="457"/>
      <c r="E8" s="460"/>
      <c r="F8" s="460"/>
      <c r="G8" s="463"/>
      <c r="H8" s="460"/>
      <c r="I8" s="463"/>
      <c r="J8" s="460"/>
      <c r="K8" s="463"/>
      <c r="L8" s="460"/>
      <c r="M8" s="463"/>
      <c r="N8" s="460"/>
      <c r="O8" s="460"/>
    </row>
    <row r="9" spans="1:21" ht="13.8" thickBot="1">
      <c r="B9" s="140" t="s">
        <v>4</v>
      </c>
      <c r="C9" s="139"/>
      <c r="D9" s="139"/>
      <c r="E9" s="163" t="s">
        <v>6</v>
      </c>
      <c r="F9" s="163" t="s">
        <v>7</v>
      </c>
      <c r="G9" s="164" t="s">
        <v>8</v>
      </c>
      <c r="H9" s="164" t="s">
        <v>9</v>
      </c>
      <c r="I9" s="165" t="s">
        <v>17</v>
      </c>
      <c r="J9" s="164" t="s">
        <v>18</v>
      </c>
      <c r="K9" s="165" t="s">
        <v>17</v>
      </c>
      <c r="L9" s="164" t="s">
        <v>18</v>
      </c>
      <c r="M9" s="221"/>
      <c r="N9" s="221"/>
      <c r="O9" s="166" t="s">
        <v>19</v>
      </c>
    </row>
    <row r="10" spans="1:21">
      <c r="B10" s="167" t="s">
        <v>10</v>
      </c>
      <c r="C10" s="168" t="s">
        <v>4</v>
      </c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81"/>
    </row>
    <row r="11" spans="1:21">
      <c r="B11" s="169" t="s">
        <v>205</v>
      </c>
      <c r="C11" s="170" t="s">
        <v>5</v>
      </c>
      <c r="D11" s="171" t="s">
        <v>11</v>
      </c>
      <c r="E11" s="199"/>
      <c r="F11" s="199"/>
      <c r="G11" s="200"/>
      <c r="H11" s="201"/>
      <c r="I11" s="200"/>
      <c r="J11" s="201"/>
      <c r="K11" s="200"/>
      <c r="L11" s="201"/>
      <c r="M11" s="200"/>
      <c r="N11" s="201"/>
      <c r="O11" s="464"/>
    </row>
    <row r="12" spans="1:21">
      <c r="B12" s="172" t="s">
        <v>206</v>
      </c>
      <c r="C12" s="170" t="s">
        <v>6</v>
      </c>
      <c r="D12" s="171" t="s">
        <v>11</v>
      </c>
      <c r="E12" s="199"/>
      <c r="F12" s="199"/>
      <c r="G12" s="200"/>
      <c r="H12" s="201"/>
      <c r="I12" s="200"/>
      <c r="J12" s="201"/>
      <c r="K12" s="200"/>
      <c r="L12" s="201"/>
      <c r="M12" s="200"/>
      <c r="N12" s="201"/>
      <c r="O12" s="465"/>
    </row>
    <row r="13" spans="1:21">
      <c r="B13" s="169" t="s">
        <v>12</v>
      </c>
      <c r="C13" s="173" t="s">
        <v>7</v>
      </c>
      <c r="D13" s="171" t="s">
        <v>13</v>
      </c>
      <c r="E13" s="199"/>
      <c r="F13" s="199"/>
      <c r="G13" s="202"/>
      <c r="H13" s="201"/>
      <c r="I13" s="202"/>
      <c r="J13" s="201"/>
      <c r="K13" s="202"/>
      <c r="L13" s="201"/>
      <c r="M13" s="202"/>
      <c r="N13" s="201"/>
      <c r="O13" s="465"/>
    </row>
    <row r="14" spans="1:21" ht="13.8" thickBot="1">
      <c r="B14" s="174" t="s">
        <v>14</v>
      </c>
      <c r="C14" s="175" t="s">
        <v>8</v>
      </c>
      <c r="D14" s="176" t="s">
        <v>15</v>
      </c>
      <c r="E14" s="203"/>
      <c r="F14" s="203"/>
      <c r="G14" s="204"/>
      <c r="H14" s="205"/>
      <c r="I14" s="204"/>
      <c r="J14" s="205"/>
      <c r="K14" s="204"/>
      <c r="L14" s="205"/>
      <c r="M14" s="204"/>
      <c r="N14" s="205"/>
      <c r="O14" s="466"/>
    </row>
    <row r="15" spans="1:21">
      <c r="B15" s="167" t="s">
        <v>16</v>
      </c>
      <c r="C15" s="168" t="s">
        <v>9</v>
      </c>
      <c r="D15" s="2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81"/>
    </row>
    <row r="16" spans="1:21">
      <c r="B16" s="169" t="s">
        <v>205</v>
      </c>
      <c r="C16" s="170" t="s">
        <v>17</v>
      </c>
      <c r="D16" s="171" t="s">
        <v>11</v>
      </c>
      <c r="E16" s="199"/>
      <c r="F16" s="199"/>
      <c r="G16" s="200"/>
      <c r="H16" s="201"/>
      <c r="I16" s="200"/>
      <c r="J16" s="201"/>
      <c r="K16" s="200"/>
      <c r="L16" s="201"/>
      <c r="M16" s="200"/>
      <c r="N16" s="201"/>
      <c r="O16" s="464"/>
      <c r="P16" s="177"/>
      <c r="Q16" s="177"/>
      <c r="R16" s="177"/>
      <c r="S16" s="177"/>
      <c r="T16" s="177"/>
      <c r="U16" s="177"/>
    </row>
    <row r="17" spans="2:21">
      <c r="B17" s="172" t="s">
        <v>206</v>
      </c>
      <c r="C17" s="170" t="s">
        <v>18</v>
      </c>
      <c r="D17" s="171" t="s">
        <v>11</v>
      </c>
      <c r="E17" s="199"/>
      <c r="F17" s="199"/>
      <c r="G17" s="200"/>
      <c r="H17" s="201"/>
      <c r="I17" s="200"/>
      <c r="J17" s="201"/>
      <c r="K17" s="200"/>
      <c r="L17" s="201"/>
      <c r="M17" s="200"/>
      <c r="N17" s="201"/>
      <c r="O17" s="465"/>
      <c r="P17" s="177"/>
      <c r="Q17" s="177"/>
      <c r="R17" s="177"/>
      <c r="S17" s="177"/>
      <c r="T17" s="177"/>
      <c r="U17" s="177"/>
    </row>
    <row r="18" spans="2:21">
      <c r="B18" s="169" t="s">
        <v>12</v>
      </c>
      <c r="C18" s="173" t="s">
        <v>19</v>
      </c>
      <c r="D18" s="171" t="s">
        <v>13</v>
      </c>
      <c r="E18" s="199"/>
      <c r="F18" s="199"/>
      <c r="G18" s="202"/>
      <c r="H18" s="201"/>
      <c r="I18" s="202"/>
      <c r="J18" s="201"/>
      <c r="K18" s="202"/>
      <c r="L18" s="201"/>
      <c r="M18" s="202"/>
      <c r="N18" s="201"/>
      <c r="O18" s="465"/>
      <c r="P18" s="177"/>
      <c r="Q18" s="177"/>
      <c r="R18" s="177"/>
      <c r="S18" s="177"/>
      <c r="T18" s="177"/>
      <c r="U18" s="177"/>
    </row>
    <row r="19" spans="2:21" ht="13.8" thickBot="1">
      <c r="B19" s="174" t="s">
        <v>14</v>
      </c>
      <c r="C19" s="175" t="s">
        <v>20</v>
      </c>
      <c r="D19" s="176" t="s">
        <v>15</v>
      </c>
      <c r="E19" s="203"/>
      <c r="F19" s="203"/>
      <c r="G19" s="204"/>
      <c r="H19" s="205"/>
      <c r="I19" s="204"/>
      <c r="J19" s="205"/>
      <c r="K19" s="204"/>
      <c r="L19" s="205"/>
      <c r="M19" s="204"/>
      <c r="N19" s="205"/>
      <c r="O19" s="466"/>
      <c r="P19" s="177"/>
      <c r="Q19" s="177"/>
      <c r="R19" s="177"/>
      <c r="S19" s="177"/>
      <c r="T19" s="177"/>
      <c r="U19" s="177"/>
    </row>
    <row r="20" spans="2:21">
      <c r="B20" s="167" t="s">
        <v>21</v>
      </c>
      <c r="C20" s="168" t="s">
        <v>22</v>
      </c>
      <c r="D20" s="2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81"/>
      <c r="P20" s="177"/>
      <c r="Q20" s="177"/>
      <c r="R20" s="177"/>
      <c r="S20" s="177"/>
      <c r="T20" s="177"/>
      <c r="U20" s="177"/>
    </row>
    <row r="21" spans="2:21">
      <c r="B21" s="169" t="s">
        <v>207</v>
      </c>
      <c r="C21" s="170" t="s">
        <v>23</v>
      </c>
      <c r="D21" s="171" t="s">
        <v>11</v>
      </c>
      <c r="E21" s="199"/>
      <c r="F21" s="199"/>
      <c r="G21" s="200"/>
      <c r="H21" s="201"/>
      <c r="I21" s="200"/>
      <c r="J21" s="201"/>
      <c r="K21" s="200"/>
      <c r="L21" s="201"/>
      <c r="M21" s="200"/>
      <c r="N21" s="201"/>
      <c r="O21" s="464"/>
      <c r="P21" s="177"/>
      <c r="Q21" s="177"/>
      <c r="R21" s="177"/>
      <c r="S21" s="177"/>
      <c r="T21" s="177"/>
      <c r="U21" s="178"/>
    </row>
    <row r="22" spans="2:21">
      <c r="B22" s="172" t="s">
        <v>206</v>
      </c>
      <c r="C22" s="170" t="s">
        <v>24</v>
      </c>
      <c r="D22" s="171" t="s">
        <v>11</v>
      </c>
      <c r="E22" s="199"/>
      <c r="F22" s="199"/>
      <c r="G22" s="200"/>
      <c r="H22" s="201"/>
      <c r="I22" s="200"/>
      <c r="J22" s="201"/>
      <c r="K22" s="200"/>
      <c r="L22" s="201"/>
      <c r="M22" s="200"/>
      <c r="N22" s="201"/>
      <c r="O22" s="465"/>
      <c r="P22" s="177"/>
      <c r="Q22" s="177"/>
      <c r="R22" s="177"/>
      <c r="S22" s="178"/>
      <c r="T22" s="177"/>
      <c r="U22" s="177"/>
    </row>
    <row r="23" spans="2:21">
      <c r="B23" s="169" t="s">
        <v>12</v>
      </c>
      <c r="C23" s="170" t="s">
        <v>25</v>
      </c>
      <c r="D23" s="171" t="s">
        <v>13</v>
      </c>
      <c r="E23" s="199"/>
      <c r="F23" s="199"/>
      <c r="G23" s="202"/>
      <c r="H23" s="201"/>
      <c r="I23" s="202"/>
      <c r="J23" s="201"/>
      <c r="K23" s="202"/>
      <c r="L23" s="201"/>
      <c r="M23" s="202"/>
      <c r="N23" s="201"/>
      <c r="O23" s="465"/>
      <c r="P23" s="177"/>
      <c r="Q23" s="177"/>
      <c r="R23" s="177"/>
      <c r="S23" s="177"/>
      <c r="T23" s="177"/>
      <c r="U23" s="177"/>
    </row>
    <row r="24" spans="2:21" ht="13.8" thickBot="1">
      <c r="B24" s="174" t="s">
        <v>14</v>
      </c>
      <c r="C24" s="175" t="s">
        <v>26</v>
      </c>
      <c r="D24" s="176" t="s">
        <v>15</v>
      </c>
      <c r="E24" s="203"/>
      <c r="F24" s="203"/>
      <c r="G24" s="204"/>
      <c r="H24" s="205"/>
      <c r="I24" s="204"/>
      <c r="J24" s="205"/>
      <c r="K24" s="204"/>
      <c r="L24" s="205"/>
      <c r="M24" s="204"/>
      <c r="N24" s="205"/>
      <c r="O24" s="466"/>
      <c r="P24" s="177"/>
      <c r="Q24" s="177"/>
      <c r="R24" s="177"/>
      <c r="S24" s="177"/>
      <c r="T24" s="177"/>
      <c r="U24" s="177"/>
    </row>
    <row r="25" spans="2:21">
      <c r="B25" s="167" t="s">
        <v>27</v>
      </c>
      <c r="C25" s="179" t="s">
        <v>28</v>
      </c>
      <c r="D25" s="2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81"/>
      <c r="P25" s="177"/>
      <c r="Q25" s="177"/>
      <c r="R25" s="178"/>
      <c r="S25" s="177"/>
      <c r="T25" s="177"/>
      <c r="U25" s="177"/>
    </row>
    <row r="26" spans="2:21">
      <c r="B26" s="169" t="s">
        <v>205</v>
      </c>
      <c r="C26" s="180" t="s">
        <v>29</v>
      </c>
      <c r="D26" s="171" t="s">
        <v>11</v>
      </c>
      <c r="E26" s="199">
        <v>1481</v>
      </c>
      <c r="F26" s="199">
        <v>1482</v>
      </c>
      <c r="G26" s="202">
        <v>1465</v>
      </c>
      <c r="H26" s="201">
        <v>1485</v>
      </c>
      <c r="I26" s="202">
        <v>1468</v>
      </c>
      <c r="J26" s="201">
        <v>1488</v>
      </c>
      <c r="K26" s="202">
        <v>1471</v>
      </c>
      <c r="L26" s="201">
        <v>1491</v>
      </c>
      <c r="M26" s="202">
        <v>1476</v>
      </c>
      <c r="N26" s="201">
        <v>1496</v>
      </c>
      <c r="O26" s="464"/>
      <c r="P26" s="177"/>
      <c r="Q26" s="177"/>
      <c r="R26" s="177"/>
      <c r="S26" s="177"/>
      <c r="T26" s="177"/>
      <c r="U26" s="177"/>
    </row>
    <row r="27" spans="2:21">
      <c r="B27" s="172" t="s">
        <v>206</v>
      </c>
      <c r="C27" s="180" t="s">
        <v>30</v>
      </c>
      <c r="D27" s="171" t="s">
        <v>11</v>
      </c>
      <c r="E27" s="199">
        <v>20</v>
      </c>
      <c r="F27" s="199">
        <v>1</v>
      </c>
      <c r="G27" s="202">
        <v>3</v>
      </c>
      <c r="H27" s="201">
        <v>3</v>
      </c>
      <c r="I27" s="202">
        <v>3</v>
      </c>
      <c r="J27" s="201">
        <v>3</v>
      </c>
      <c r="K27" s="202">
        <v>3</v>
      </c>
      <c r="L27" s="201">
        <v>3</v>
      </c>
      <c r="M27" s="202">
        <v>5</v>
      </c>
      <c r="N27" s="201">
        <v>5</v>
      </c>
      <c r="O27" s="465"/>
      <c r="P27" s="177"/>
      <c r="Q27" s="177"/>
      <c r="R27" s="177"/>
      <c r="S27" s="177"/>
      <c r="T27" s="177"/>
      <c r="U27" s="177"/>
    </row>
    <row r="28" spans="2:21" ht="20.399999999999999">
      <c r="B28" s="172" t="s">
        <v>208</v>
      </c>
      <c r="C28" s="180" t="s">
        <v>31</v>
      </c>
      <c r="D28" s="171" t="s">
        <v>11</v>
      </c>
      <c r="E28" s="199"/>
      <c r="F28" s="199"/>
      <c r="G28" s="202"/>
      <c r="H28" s="201"/>
      <c r="I28" s="202"/>
      <c r="J28" s="201"/>
      <c r="K28" s="202"/>
      <c r="L28" s="201"/>
      <c r="M28" s="202"/>
      <c r="N28" s="201"/>
      <c r="O28" s="465"/>
      <c r="P28" s="177"/>
      <c r="Q28" s="177"/>
      <c r="R28" s="177"/>
      <c r="S28" s="177"/>
      <c r="T28" s="177"/>
      <c r="U28" s="177"/>
    </row>
    <row r="29" spans="2:21">
      <c r="B29" s="169" t="s">
        <v>209</v>
      </c>
      <c r="C29" s="170" t="s">
        <v>32</v>
      </c>
      <c r="D29" s="171" t="s">
        <v>13</v>
      </c>
      <c r="E29" s="199">
        <v>3899</v>
      </c>
      <c r="F29" s="199">
        <v>3900</v>
      </c>
      <c r="G29" s="202">
        <v>3954</v>
      </c>
      <c r="H29" s="353">
        <v>3901</v>
      </c>
      <c r="I29" s="202">
        <v>3955</v>
      </c>
      <c r="J29" s="353">
        <v>3902</v>
      </c>
      <c r="K29" s="202">
        <v>3957</v>
      </c>
      <c r="L29" s="201">
        <v>3903</v>
      </c>
      <c r="M29" s="202">
        <v>3972</v>
      </c>
      <c r="N29" s="201">
        <v>3905</v>
      </c>
      <c r="O29" s="465"/>
    </row>
    <row r="30" spans="2:21">
      <c r="B30" s="172" t="s">
        <v>206</v>
      </c>
      <c r="C30" s="170" t="s">
        <v>33</v>
      </c>
      <c r="D30" s="171" t="s">
        <v>13</v>
      </c>
      <c r="E30" s="351">
        <v>0.1</v>
      </c>
      <c r="F30" s="351">
        <v>0.1</v>
      </c>
      <c r="G30" s="349">
        <v>1</v>
      </c>
      <c r="H30" s="201">
        <v>1</v>
      </c>
      <c r="I30" s="349">
        <v>0.8</v>
      </c>
      <c r="J30" s="353">
        <v>1</v>
      </c>
      <c r="K30" s="202">
        <v>1</v>
      </c>
      <c r="L30" s="353">
        <v>1.5</v>
      </c>
      <c r="M30" s="349">
        <v>1.5</v>
      </c>
      <c r="N30" s="201">
        <v>2</v>
      </c>
      <c r="O30" s="465"/>
    </row>
    <row r="31" spans="2:21" ht="20.399999999999999">
      <c r="B31" s="172" t="s">
        <v>210</v>
      </c>
      <c r="C31" s="181" t="s">
        <v>34</v>
      </c>
      <c r="D31" s="171" t="s">
        <v>13</v>
      </c>
      <c r="E31" s="199"/>
      <c r="F31" s="199"/>
      <c r="G31" s="202"/>
      <c r="H31" s="201"/>
      <c r="I31" s="202"/>
      <c r="J31" s="201"/>
      <c r="K31" s="202"/>
      <c r="L31" s="201"/>
      <c r="M31" s="202"/>
      <c r="N31" s="201"/>
      <c r="O31" s="465"/>
    </row>
    <row r="32" spans="2:21" ht="13.8" thickBot="1">
      <c r="B32" s="174" t="s">
        <v>14</v>
      </c>
      <c r="C32" s="181" t="s">
        <v>36</v>
      </c>
      <c r="D32" s="176" t="s">
        <v>15</v>
      </c>
      <c r="E32" s="203">
        <v>8</v>
      </c>
      <c r="F32" s="352">
        <v>8</v>
      </c>
      <c r="G32" s="350">
        <v>7.8</v>
      </c>
      <c r="H32" s="205">
        <v>8</v>
      </c>
      <c r="I32" s="350">
        <v>7.9</v>
      </c>
      <c r="J32" s="354">
        <v>8.1</v>
      </c>
      <c r="K32" s="204">
        <v>8</v>
      </c>
      <c r="L32" s="354">
        <v>8.1</v>
      </c>
      <c r="M32" s="350">
        <v>8.1</v>
      </c>
      <c r="N32" s="354">
        <v>8.1999999999999993</v>
      </c>
      <c r="O32" s="466"/>
    </row>
    <row r="33" spans="1:25">
      <c r="B33" s="167" t="s">
        <v>35</v>
      </c>
      <c r="C33" s="179" t="s">
        <v>37</v>
      </c>
      <c r="D33" s="2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81"/>
    </row>
    <row r="34" spans="1:25">
      <c r="B34" s="169" t="s">
        <v>205</v>
      </c>
      <c r="C34" s="170" t="s">
        <v>38</v>
      </c>
      <c r="D34" s="182" t="s">
        <v>11</v>
      </c>
      <c r="E34" s="207">
        <f t="shared" ref="E34:G35" si="0">E11+E16+E21+E26</f>
        <v>1481</v>
      </c>
      <c r="F34" s="207">
        <f t="shared" si="0"/>
        <v>1482</v>
      </c>
      <c r="G34" s="208">
        <f t="shared" si="0"/>
        <v>1465</v>
      </c>
      <c r="H34" s="209">
        <f t="shared" ref="H34:J35" si="1">H11+H16+H21+H26</f>
        <v>1485</v>
      </c>
      <c r="I34" s="208">
        <f t="shared" si="1"/>
        <v>1468</v>
      </c>
      <c r="J34" s="209">
        <f t="shared" si="1"/>
        <v>1488</v>
      </c>
      <c r="K34" s="208">
        <f t="shared" ref="K34:L34" si="2">K11+K16+K21+K26</f>
        <v>1471</v>
      </c>
      <c r="L34" s="209">
        <f t="shared" si="2"/>
        <v>1491</v>
      </c>
      <c r="M34" s="208">
        <f t="shared" ref="M34:N34" si="3">M11+M16+M21+M26</f>
        <v>1476</v>
      </c>
      <c r="N34" s="209">
        <f t="shared" si="3"/>
        <v>1496</v>
      </c>
      <c r="O34" s="467"/>
      <c r="R34" s="441" t="s">
        <v>65</v>
      </c>
      <c r="S34" s="442"/>
      <c r="T34" s="442"/>
      <c r="U34" s="442"/>
      <c r="V34" s="442"/>
      <c r="W34" s="442"/>
      <c r="X34" s="442"/>
      <c r="Y34" s="442"/>
    </row>
    <row r="35" spans="1:25">
      <c r="B35" s="172" t="s">
        <v>206</v>
      </c>
      <c r="C35" s="170" t="s">
        <v>39</v>
      </c>
      <c r="D35" s="171" t="s">
        <v>11</v>
      </c>
      <c r="E35" s="207">
        <f t="shared" si="0"/>
        <v>20</v>
      </c>
      <c r="F35" s="207">
        <f t="shared" si="0"/>
        <v>1</v>
      </c>
      <c r="G35" s="208">
        <f t="shared" si="0"/>
        <v>3</v>
      </c>
      <c r="H35" s="209">
        <f t="shared" si="1"/>
        <v>3</v>
      </c>
      <c r="I35" s="208">
        <f t="shared" si="1"/>
        <v>3</v>
      </c>
      <c r="J35" s="209">
        <f t="shared" si="1"/>
        <v>3</v>
      </c>
      <c r="K35" s="208">
        <f t="shared" ref="K35:L35" si="4">K12+K17+K22+K27</f>
        <v>3</v>
      </c>
      <c r="L35" s="209">
        <f t="shared" si="4"/>
        <v>3</v>
      </c>
      <c r="M35" s="208">
        <f t="shared" ref="M35:N35" si="5">M12+M17+M22+M27</f>
        <v>5</v>
      </c>
      <c r="N35" s="209">
        <f t="shared" si="5"/>
        <v>5</v>
      </c>
      <c r="O35" s="465"/>
      <c r="R35" s="190"/>
      <c r="S35" s="190"/>
      <c r="T35" s="190"/>
      <c r="U35" s="190"/>
      <c r="V35" s="190"/>
      <c r="W35" s="190"/>
      <c r="X35" s="190"/>
      <c r="Y35" s="190"/>
    </row>
    <row r="36" spans="1:25">
      <c r="B36" s="169" t="s">
        <v>12</v>
      </c>
      <c r="C36" s="170" t="s">
        <v>40</v>
      </c>
      <c r="D36" s="171" t="s">
        <v>13</v>
      </c>
      <c r="E36" s="207">
        <f t="shared" ref="E36:J36" si="6">E13+E18+E23+E29</f>
        <v>3899</v>
      </c>
      <c r="F36" s="207">
        <f t="shared" si="6"/>
        <v>3900</v>
      </c>
      <c r="G36" s="208">
        <f t="shared" si="6"/>
        <v>3954</v>
      </c>
      <c r="H36" s="209">
        <f t="shared" si="6"/>
        <v>3901</v>
      </c>
      <c r="I36" s="208">
        <f t="shared" si="6"/>
        <v>3955</v>
      </c>
      <c r="J36" s="209">
        <f t="shared" si="6"/>
        <v>3902</v>
      </c>
      <c r="K36" s="208">
        <f t="shared" ref="K36:L36" si="7">K13+K18+K23+K29</f>
        <v>3957</v>
      </c>
      <c r="L36" s="209">
        <f t="shared" si="7"/>
        <v>3903</v>
      </c>
      <c r="M36" s="208">
        <f t="shared" ref="M36:N36" si="8">M13+M18+M23+M29</f>
        <v>3972</v>
      </c>
      <c r="N36" s="209">
        <f t="shared" si="8"/>
        <v>3905</v>
      </c>
      <c r="O36" s="465"/>
      <c r="R36" s="443" t="s">
        <v>240</v>
      </c>
      <c r="S36" s="444"/>
      <c r="T36" s="444"/>
      <c r="U36" s="444"/>
      <c r="V36" s="444"/>
      <c r="W36" s="444"/>
      <c r="X36" s="444"/>
      <c r="Y36" s="444"/>
    </row>
    <row r="37" spans="1:25">
      <c r="B37" s="183" t="s">
        <v>14</v>
      </c>
      <c r="C37" s="170" t="s">
        <v>42</v>
      </c>
      <c r="D37" s="184" t="s">
        <v>15</v>
      </c>
      <c r="E37" s="207">
        <f t="shared" ref="E37:J37" si="9">E14+E19+E24+E32</f>
        <v>8</v>
      </c>
      <c r="F37" s="207">
        <f t="shared" si="9"/>
        <v>8</v>
      </c>
      <c r="G37" s="208">
        <f t="shared" si="9"/>
        <v>7.8</v>
      </c>
      <c r="H37" s="209">
        <f t="shared" si="9"/>
        <v>8</v>
      </c>
      <c r="I37" s="208">
        <f t="shared" si="9"/>
        <v>7.9</v>
      </c>
      <c r="J37" s="209">
        <f t="shared" si="9"/>
        <v>8.1</v>
      </c>
      <c r="K37" s="208">
        <f t="shared" ref="K37:L37" si="10">K14+K19+K24+K32</f>
        <v>8</v>
      </c>
      <c r="L37" s="209">
        <f t="shared" si="10"/>
        <v>8.1</v>
      </c>
      <c r="M37" s="208">
        <f t="shared" ref="M37:N37" si="11">M14+M19+M24+M32</f>
        <v>8.1</v>
      </c>
      <c r="N37" s="209">
        <f t="shared" si="11"/>
        <v>8.1999999999999993</v>
      </c>
      <c r="O37" s="465"/>
      <c r="R37" s="192"/>
      <c r="S37" s="192"/>
      <c r="T37" s="192"/>
      <c r="U37" s="192"/>
      <c r="V37" s="192"/>
      <c r="W37" s="192"/>
      <c r="X37" s="192"/>
      <c r="Y37" s="192"/>
    </row>
    <row r="38" spans="1:25" ht="13.8" thickBot="1">
      <c r="B38" s="185" t="s">
        <v>41</v>
      </c>
      <c r="C38" s="175" t="s">
        <v>215</v>
      </c>
      <c r="D38" s="186" t="s">
        <v>15</v>
      </c>
      <c r="E38" s="210"/>
      <c r="F38" s="210"/>
      <c r="G38" s="211"/>
      <c r="H38" s="212"/>
      <c r="I38" s="211"/>
      <c r="J38" s="212"/>
      <c r="K38" s="211"/>
      <c r="L38" s="212"/>
      <c r="M38" s="211"/>
      <c r="N38" s="212"/>
      <c r="O38" s="466"/>
      <c r="R38" s="443" t="s">
        <v>47</v>
      </c>
      <c r="S38" s="443"/>
      <c r="T38" s="443"/>
      <c r="U38" s="443"/>
      <c r="V38" s="443"/>
      <c r="W38" s="443"/>
      <c r="X38" s="443"/>
      <c r="Y38" s="443"/>
    </row>
    <row r="39" spans="1:25" ht="15">
      <c r="A39" s="125"/>
      <c r="B39" s="187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</row>
    <row r="40" spans="1:25" ht="15">
      <c r="A40" s="125"/>
    </row>
    <row r="41" spans="1:25">
      <c r="A41" s="188"/>
      <c r="B41" s="188" t="s">
        <v>43</v>
      </c>
      <c r="D41" s="189" t="s">
        <v>44</v>
      </c>
      <c r="E41" s="441" t="s">
        <v>65</v>
      </c>
      <c r="F41" s="442"/>
      <c r="G41" s="442"/>
      <c r="H41" s="442"/>
      <c r="I41" s="442"/>
      <c r="J41" s="442"/>
      <c r="K41" s="442"/>
      <c r="L41" s="442"/>
      <c r="M41" s="344"/>
      <c r="N41" s="344"/>
      <c r="O41" s="342"/>
      <c r="P41" s="190"/>
      <c r="Q41" s="190"/>
    </row>
    <row r="42" spans="1:25">
      <c r="A42" s="118"/>
      <c r="B42" s="191" t="s">
        <v>66</v>
      </c>
      <c r="D42" s="189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</row>
    <row r="43" spans="1:25" s="116" customFormat="1" ht="26.25" customHeight="1">
      <c r="A43" s="115"/>
      <c r="B43" s="114" t="s">
        <v>67</v>
      </c>
      <c r="D43" s="338" t="s">
        <v>45</v>
      </c>
      <c r="E43" s="443" t="s">
        <v>263</v>
      </c>
      <c r="F43" s="444"/>
      <c r="G43" s="444"/>
      <c r="H43" s="444"/>
      <c r="I43" s="444"/>
      <c r="J43" s="444"/>
      <c r="K43" s="444"/>
      <c r="L43" s="444"/>
      <c r="M43" s="345"/>
      <c r="N43" s="345"/>
      <c r="O43" s="343"/>
      <c r="P43" s="339"/>
      <c r="Q43" s="339"/>
    </row>
    <row r="44" spans="1:25" ht="14.25" customHeight="1">
      <c r="A44" s="118"/>
      <c r="B44" s="191" t="s">
        <v>68</v>
      </c>
      <c r="D44" s="189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1:25" s="116" customFormat="1" ht="32.25" customHeight="1">
      <c r="A45" s="115"/>
      <c r="B45" s="114" t="s">
        <v>69</v>
      </c>
      <c r="D45" s="338" t="s">
        <v>46</v>
      </c>
      <c r="E45" s="443" t="s">
        <v>47</v>
      </c>
      <c r="F45" s="443"/>
      <c r="G45" s="443"/>
      <c r="H45" s="443"/>
      <c r="I45" s="443"/>
      <c r="J45" s="443"/>
      <c r="K45" s="443"/>
      <c r="L45" s="443"/>
      <c r="M45" s="340"/>
      <c r="N45" s="340"/>
      <c r="O45" s="341"/>
      <c r="P45" s="340"/>
      <c r="Q45" s="341"/>
    </row>
    <row r="46" spans="1:25">
      <c r="A46" s="118"/>
      <c r="B46" s="191"/>
      <c r="D46" s="189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3"/>
    </row>
    <row r="47" spans="1:25" ht="17.25" customHeight="1">
      <c r="A47" s="123"/>
      <c r="B47" s="118"/>
      <c r="D47" s="194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</row>
    <row r="48" spans="1:25" ht="15">
      <c r="A48" s="123"/>
      <c r="B48" s="118"/>
      <c r="D48" s="194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</row>
    <row r="49" spans="1:6" ht="15">
      <c r="A49" s="197"/>
      <c r="B49" s="198"/>
      <c r="C49" s="123"/>
      <c r="D49" s="123"/>
      <c r="E49" s="123"/>
      <c r="F49" s="123"/>
    </row>
  </sheetData>
  <protectedRanges>
    <protectedRange sqref="E38:O38 E11:O14 E16:O19 E21:O24 E26:O32" name="Tabela1_1"/>
  </protectedRanges>
  <mergeCells count="25">
    <mergeCell ref="R34:Y34"/>
    <mergeCell ref="R36:Y36"/>
    <mergeCell ref="R38:Y38"/>
    <mergeCell ref="K6:K8"/>
    <mergeCell ref="L6:L8"/>
    <mergeCell ref="O11:O14"/>
    <mergeCell ref="O26:O32"/>
    <mergeCell ref="O34:O38"/>
    <mergeCell ref="O16:O19"/>
    <mergeCell ref="O21:O24"/>
    <mergeCell ref="E41:L41"/>
    <mergeCell ref="E43:L43"/>
    <mergeCell ref="E45:L45"/>
    <mergeCell ref="B5:O5"/>
    <mergeCell ref="B2:O2"/>
    <mergeCell ref="B6:D8"/>
    <mergeCell ref="F6:F8"/>
    <mergeCell ref="G6:G8"/>
    <mergeCell ref="E6:E8"/>
    <mergeCell ref="J6:J8"/>
    <mergeCell ref="H6:H8"/>
    <mergeCell ref="I6:I8"/>
    <mergeCell ref="O6:O8"/>
    <mergeCell ref="M6:M8"/>
    <mergeCell ref="N6:N8"/>
  </mergeCells>
  <phoneticPr fontId="1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>
    <oddHeader>&amp;F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7"/>
  <sheetViews>
    <sheetView topLeftCell="A10" zoomScaleNormal="100" workbookViewId="0">
      <selection activeCell="F12" sqref="F12"/>
    </sheetView>
  </sheetViews>
  <sheetFormatPr defaultColWidth="9.109375" defaultRowHeight="13.2"/>
  <cols>
    <col min="1" max="2" width="3" style="109" customWidth="1"/>
    <col min="3" max="3" width="34.6640625" style="109" customWidth="1"/>
    <col min="4" max="4" width="3.6640625" style="109" customWidth="1"/>
    <col min="5" max="6" width="15.6640625" style="109" customWidth="1"/>
    <col min="7" max="7" width="6.44140625" style="109" customWidth="1"/>
    <col min="8" max="8" width="6.5546875" style="109" customWidth="1"/>
    <col min="9" max="16384" width="9.109375" style="109"/>
  </cols>
  <sheetData>
    <row r="1" spans="1:8" ht="31.5" customHeight="1">
      <c r="A1" s="158" t="s">
        <v>52</v>
      </c>
      <c r="B1" s="447" t="s">
        <v>211</v>
      </c>
      <c r="C1" s="447"/>
      <c r="D1" s="447"/>
      <c r="E1" s="447"/>
      <c r="F1" s="481"/>
      <c r="G1" s="481"/>
      <c r="H1" s="481"/>
    </row>
    <row r="2" spans="1:8" ht="13.8">
      <c r="A2" s="158"/>
      <c r="B2" s="159"/>
      <c r="C2" s="160"/>
      <c r="D2" s="160"/>
      <c r="E2" s="160"/>
      <c r="F2" s="160"/>
      <c r="G2" s="160"/>
      <c r="H2" s="160"/>
    </row>
    <row r="3" spans="1:8" ht="13.8">
      <c r="A3" s="158" t="s">
        <v>53</v>
      </c>
      <c r="B3" s="213" t="s">
        <v>118</v>
      </c>
      <c r="C3" s="160"/>
      <c r="D3" s="160"/>
      <c r="E3" s="214"/>
      <c r="F3" s="160"/>
      <c r="G3" s="160"/>
      <c r="H3" s="160"/>
    </row>
    <row r="4" spans="1:8" ht="15.6" thickBot="1">
      <c r="A4" s="162"/>
      <c r="C4" s="215"/>
      <c r="D4" s="123"/>
      <c r="E4" s="123"/>
      <c r="F4" s="194"/>
      <c r="G4" s="123"/>
      <c r="H4" s="123"/>
    </row>
    <row r="5" spans="1:8" ht="39.75" customHeight="1" thickBot="1">
      <c r="C5" s="216" t="s">
        <v>121</v>
      </c>
      <c r="D5" s="482" t="s">
        <v>257</v>
      </c>
      <c r="E5" s="483"/>
      <c r="F5" s="484"/>
    </row>
    <row r="6" spans="1:8" ht="21" thickBot="1">
      <c r="C6" s="217" t="s">
        <v>3</v>
      </c>
      <c r="D6" s="485"/>
      <c r="E6" s="218" t="s">
        <v>117</v>
      </c>
      <c r="F6" s="219" t="s">
        <v>116</v>
      </c>
    </row>
    <row r="7" spans="1:8" ht="13.8" thickBot="1">
      <c r="C7" s="220" t="s">
        <v>4</v>
      </c>
      <c r="D7" s="486"/>
      <c r="E7" s="221" t="s">
        <v>5</v>
      </c>
      <c r="F7" s="163" t="s">
        <v>6</v>
      </c>
    </row>
    <row r="8" spans="1:8" ht="13.8" thickBot="1">
      <c r="C8" s="222" t="s">
        <v>54</v>
      </c>
      <c r="D8" s="223" t="s">
        <v>4</v>
      </c>
      <c r="E8" s="242">
        <f>SUM(E9:E12)</f>
        <v>551</v>
      </c>
      <c r="F8" s="243">
        <f>SUM(F9:F12)</f>
        <v>350</v>
      </c>
    </row>
    <row r="9" spans="1:8" ht="15">
      <c r="C9" s="224" t="s">
        <v>55</v>
      </c>
      <c r="D9" s="225" t="s">
        <v>5</v>
      </c>
      <c r="E9" s="244"/>
      <c r="F9" s="245"/>
      <c r="G9" s="123"/>
      <c r="H9" s="123"/>
    </row>
    <row r="10" spans="1:8" ht="15">
      <c r="C10" s="224" t="s">
        <v>16</v>
      </c>
      <c r="D10" s="226" t="s">
        <v>6</v>
      </c>
      <c r="E10" s="246"/>
      <c r="F10" s="247"/>
      <c r="G10" s="123"/>
      <c r="H10" s="123"/>
    </row>
    <row r="11" spans="1:8" ht="15">
      <c r="C11" s="224" t="s">
        <v>21</v>
      </c>
      <c r="D11" s="226" t="s">
        <v>7</v>
      </c>
      <c r="E11" s="246"/>
      <c r="F11" s="247"/>
      <c r="G11" s="123"/>
      <c r="H11" s="123"/>
    </row>
    <row r="12" spans="1:8" ht="15.6" thickBot="1">
      <c r="C12" s="224" t="s">
        <v>27</v>
      </c>
      <c r="D12" s="227" t="s">
        <v>8</v>
      </c>
      <c r="E12" s="248">
        <v>551</v>
      </c>
      <c r="F12" s="249">
        <v>350</v>
      </c>
      <c r="G12" s="123"/>
      <c r="H12" s="123"/>
    </row>
    <row r="13" spans="1:8" ht="15.6" thickBot="1">
      <c r="C13" s="228" t="s">
        <v>221</v>
      </c>
      <c r="D13" s="223" t="s">
        <v>17</v>
      </c>
      <c r="E13" s="250">
        <f>SUM(E14,E16,E18)</f>
        <v>1007</v>
      </c>
      <c r="F13" s="243">
        <f>SUM(F14:F18)</f>
        <v>182</v>
      </c>
      <c r="G13" s="123"/>
      <c r="H13" s="123"/>
    </row>
    <row r="14" spans="1:8" ht="15">
      <c r="C14" s="229" t="s">
        <v>56</v>
      </c>
      <c r="D14" s="230" t="s">
        <v>18</v>
      </c>
      <c r="E14" s="251"/>
      <c r="F14" s="252"/>
      <c r="G14" s="123"/>
      <c r="H14" s="123"/>
    </row>
    <row r="15" spans="1:8" ht="15">
      <c r="C15" s="231" t="s">
        <v>57</v>
      </c>
      <c r="D15" s="226" t="s">
        <v>19</v>
      </c>
      <c r="E15" s="475"/>
      <c r="F15" s="476"/>
      <c r="G15" s="123"/>
      <c r="H15" s="123"/>
    </row>
    <row r="16" spans="1:8" ht="15">
      <c r="C16" s="232" t="s">
        <v>58</v>
      </c>
      <c r="D16" s="226" t="s">
        <v>20</v>
      </c>
      <c r="E16" s="253"/>
      <c r="F16" s="254"/>
      <c r="G16" s="123"/>
      <c r="H16" s="123"/>
    </row>
    <row r="17" spans="1:8" ht="15">
      <c r="C17" s="231" t="s">
        <v>57</v>
      </c>
      <c r="D17" s="226" t="s">
        <v>22</v>
      </c>
      <c r="E17" s="475"/>
      <c r="F17" s="476"/>
      <c r="G17" s="123"/>
      <c r="H17" s="123"/>
    </row>
    <row r="18" spans="1:8" ht="15">
      <c r="C18" s="232" t="s">
        <v>59</v>
      </c>
      <c r="D18" s="226" t="s">
        <v>23</v>
      </c>
      <c r="E18" s="253">
        <v>1007</v>
      </c>
      <c r="F18" s="254">
        <v>182</v>
      </c>
      <c r="G18" s="123"/>
      <c r="H18" s="123"/>
    </row>
    <row r="19" spans="1:8" ht="15.6" thickBot="1">
      <c r="C19" s="231" t="s">
        <v>57</v>
      </c>
      <c r="D19" s="227" t="s">
        <v>24</v>
      </c>
      <c r="E19" s="477">
        <v>10</v>
      </c>
      <c r="F19" s="478"/>
      <c r="G19" s="123"/>
      <c r="H19" s="123"/>
    </row>
    <row r="20" spans="1:8" ht="15.6" thickBot="1">
      <c r="C20" s="228" t="s">
        <v>60</v>
      </c>
      <c r="D20" s="223" t="s">
        <v>25</v>
      </c>
      <c r="E20" s="255">
        <f>E21+E24+E27</f>
        <v>0</v>
      </c>
      <c r="F20" s="255">
        <f>F21+F24+F27</f>
        <v>0</v>
      </c>
      <c r="G20" s="123"/>
      <c r="H20" s="123"/>
    </row>
    <row r="21" spans="1:8" ht="15">
      <c r="C21" s="229" t="s">
        <v>56</v>
      </c>
      <c r="D21" s="225" t="s">
        <v>26</v>
      </c>
      <c r="E21" s="251"/>
      <c r="F21" s="252"/>
      <c r="G21" s="123"/>
      <c r="H21" s="123"/>
    </row>
    <row r="22" spans="1:8" ht="15">
      <c r="C22" s="231" t="s">
        <v>57</v>
      </c>
      <c r="D22" s="226" t="s">
        <v>28</v>
      </c>
      <c r="E22" s="479"/>
      <c r="F22" s="480"/>
      <c r="G22" s="123"/>
      <c r="H22" s="123"/>
    </row>
    <row r="23" spans="1:8" ht="15">
      <c r="C23" s="233" t="s">
        <v>61</v>
      </c>
      <c r="D23" s="226" t="s">
        <v>29</v>
      </c>
      <c r="E23" s="475"/>
      <c r="F23" s="476"/>
      <c r="G23" s="123"/>
      <c r="H23" s="123"/>
    </row>
    <row r="24" spans="1:8" ht="15">
      <c r="C24" s="232" t="s">
        <v>58</v>
      </c>
      <c r="D24" s="226" t="s">
        <v>30</v>
      </c>
      <c r="E24" s="253"/>
      <c r="F24" s="254"/>
      <c r="G24" s="123"/>
      <c r="H24" s="123"/>
    </row>
    <row r="25" spans="1:8" ht="15">
      <c r="C25" s="231" t="s">
        <v>57</v>
      </c>
      <c r="D25" s="226" t="s">
        <v>31</v>
      </c>
      <c r="E25" s="475"/>
      <c r="F25" s="476"/>
      <c r="G25" s="123"/>
      <c r="H25" s="123"/>
    </row>
    <row r="26" spans="1:8" ht="15">
      <c r="C26" s="233" t="s">
        <v>61</v>
      </c>
      <c r="D26" s="226" t="s">
        <v>32</v>
      </c>
      <c r="E26" s="475"/>
      <c r="F26" s="476"/>
      <c r="G26" s="123"/>
      <c r="H26" s="123"/>
    </row>
    <row r="27" spans="1:8" ht="15">
      <c r="C27" s="232" t="s">
        <v>59</v>
      </c>
      <c r="D27" s="226" t="s">
        <v>33</v>
      </c>
      <c r="E27" s="253"/>
      <c r="F27" s="254"/>
      <c r="G27" s="123"/>
      <c r="H27" s="123"/>
    </row>
    <row r="28" spans="1:8" ht="15">
      <c r="C28" s="231" t="s">
        <v>57</v>
      </c>
      <c r="D28" s="226" t="s">
        <v>34</v>
      </c>
      <c r="E28" s="475">
        <v>1</v>
      </c>
      <c r="F28" s="476"/>
      <c r="G28" s="123"/>
      <c r="H28" s="123"/>
    </row>
    <row r="29" spans="1:8" ht="15.6" thickBot="1">
      <c r="C29" s="234" t="s">
        <v>61</v>
      </c>
      <c r="D29" s="235" t="s">
        <v>36</v>
      </c>
      <c r="E29" s="477">
        <v>0.63</v>
      </c>
      <c r="F29" s="478"/>
      <c r="G29" s="123"/>
      <c r="H29" s="123"/>
    </row>
    <row r="30" spans="1:8" ht="15">
      <c r="C30" s="236" t="s">
        <v>70</v>
      </c>
      <c r="D30" s="469" t="s">
        <v>37</v>
      </c>
      <c r="E30" s="471">
        <f>E20+E13+E8</f>
        <v>1558</v>
      </c>
      <c r="F30" s="473">
        <f>F20+F13+F8</f>
        <v>532</v>
      </c>
      <c r="G30" s="123"/>
      <c r="H30" s="123"/>
    </row>
    <row r="31" spans="1:8" ht="15.6" thickBot="1">
      <c r="B31" s="123"/>
      <c r="C31" s="237" t="s">
        <v>62</v>
      </c>
      <c r="D31" s="470"/>
      <c r="E31" s="472"/>
      <c r="F31" s="474"/>
      <c r="G31" s="123"/>
      <c r="H31" s="123"/>
    </row>
    <row r="32" spans="1:8" ht="31.2" thickBot="1">
      <c r="A32" s="123"/>
      <c r="B32" s="123"/>
      <c r="C32" s="238" t="s">
        <v>63</v>
      </c>
      <c r="D32" s="225" t="s">
        <v>38</v>
      </c>
      <c r="E32" s="256">
        <v>363</v>
      </c>
      <c r="F32" s="257">
        <v>336</v>
      </c>
      <c r="G32" s="123"/>
      <c r="H32" s="123"/>
    </row>
    <row r="33" spans="1:8" ht="15.6" thickBot="1">
      <c r="A33" s="123"/>
      <c r="B33" s="123"/>
      <c r="C33" s="239" t="s">
        <v>71</v>
      </c>
      <c r="D33" s="223" t="s">
        <v>39</v>
      </c>
      <c r="E33" s="258">
        <f>SUM(E30:E32)</f>
        <v>1921</v>
      </c>
      <c r="F33" s="259">
        <f>SUM(F30:F32)</f>
        <v>868</v>
      </c>
      <c r="G33" s="123"/>
      <c r="H33" s="123"/>
    </row>
    <row r="34" spans="1:8" ht="15">
      <c r="A34" s="123"/>
      <c r="B34" s="194"/>
      <c r="C34" s="240"/>
      <c r="D34" s="241"/>
      <c r="E34" s="123"/>
      <c r="F34" s="123"/>
      <c r="G34" s="123"/>
      <c r="H34" s="123"/>
    </row>
    <row r="35" spans="1:8">
      <c r="A35" s="189" t="s">
        <v>44</v>
      </c>
      <c r="B35" s="441" t="s">
        <v>64</v>
      </c>
      <c r="C35" s="468"/>
      <c r="D35" s="468"/>
      <c r="E35" s="468"/>
      <c r="F35" s="468"/>
      <c r="G35" s="468"/>
      <c r="H35" s="468"/>
    </row>
    <row r="36" spans="1:8">
      <c r="A36" s="189" t="s">
        <v>45</v>
      </c>
      <c r="B36" s="468" t="s">
        <v>196</v>
      </c>
      <c r="C36" s="468"/>
      <c r="D36" s="468"/>
      <c r="E36" s="468"/>
    </row>
    <row r="37" spans="1:8" ht="15">
      <c r="A37" s="123"/>
      <c r="B37" s="123"/>
      <c r="C37" s="123"/>
      <c r="D37" s="123"/>
      <c r="E37" s="123"/>
      <c r="F37" s="123"/>
      <c r="G37" s="123"/>
      <c r="H37" s="123"/>
    </row>
    <row r="38" spans="1:8" ht="15">
      <c r="A38" s="123"/>
      <c r="B38" s="123"/>
      <c r="C38" s="123"/>
      <c r="D38" s="123"/>
      <c r="E38" s="123"/>
      <c r="F38" s="123"/>
      <c r="G38" s="123"/>
      <c r="H38" s="123"/>
    </row>
    <row r="39" spans="1:8" ht="15">
      <c r="A39" s="123"/>
      <c r="B39" s="123"/>
      <c r="C39" s="123"/>
      <c r="D39" s="123"/>
      <c r="E39" s="123"/>
      <c r="F39" s="123"/>
      <c r="G39" s="123"/>
      <c r="H39" s="123"/>
    </row>
    <row r="40" spans="1:8" ht="15">
      <c r="A40" s="123"/>
      <c r="B40" s="123"/>
      <c r="C40" s="123"/>
      <c r="D40" s="123"/>
      <c r="E40" s="123"/>
      <c r="F40" s="123"/>
      <c r="G40" s="123"/>
      <c r="H40" s="123"/>
    </row>
    <row r="41" spans="1:8" ht="15">
      <c r="A41" s="123"/>
      <c r="B41" s="123"/>
      <c r="C41" s="123"/>
      <c r="D41" s="123"/>
      <c r="E41" s="123"/>
      <c r="F41" s="123"/>
      <c r="G41" s="123"/>
      <c r="H41" s="123"/>
    </row>
    <row r="42" spans="1:8" ht="15">
      <c r="A42" s="123"/>
      <c r="B42" s="123"/>
      <c r="C42" s="123"/>
      <c r="D42" s="123"/>
      <c r="E42" s="123"/>
      <c r="F42" s="123"/>
      <c r="G42" s="123"/>
      <c r="H42" s="123"/>
    </row>
    <row r="43" spans="1:8" ht="15">
      <c r="A43" s="123"/>
      <c r="B43" s="123"/>
      <c r="C43" s="123"/>
      <c r="D43" s="123"/>
      <c r="E43" s="123"/>
      <c r="F43" s="123"/>
      <c r="G43" s="123"/>
      <c r="H43" s="123"/>
    </row>
    <row r="44" spans="1:8" ht="15">
      <c r="A44" s="123"/>
      <c r="B44" s="123"/>
      <c r="C44" s="123"/>
      <c r="D44" s="123"/>
      <c r="E44" s="123"/>
      <c r="F44" s="123"/>
      <c r="G44" s="123"/>
      <c r="H44" s="123"/>
    </row>
    <row r="45" spans="1:8" ht="15">
      <c r="A45" s="123"/>
      <c r="B45" s="123"/>
      <c r="C45" s="123"/>
      <c r="D45" s="123"/>
      <c r="E45" s="123"/>
      <c r="F45" s="123"/>
      <c r="G45" s="123"/>
      <c r="H45" s="123"/>
    </row>
    <row r="46" spans="1:8" ht="15">
      <c r="A46" s="123"/>
      <c r="B46" s="123"/>
      <c r="C46" s="123"/>
      <c r="D46" s="123"/>
      <c r="E46" s="123"/>
      <c r="F46" s="123"/>
      <c r="G46" s="123"/>
      <c r="H46" s="123"/>
    </row>
    <row r="47" spans="1:8" ht="15">
      <c r="A47" s="123"/>
      <c r="B47" s="123"/>
      <c r="C47" s="123"/>
      <c r="D47" s="123"/>
      <c r="E47" s="123"/>
      <c r="F47" s="123"/>
      <c r="G47" s="123"/>
      <c r="H47" s="123"/>
    </row>
  </sheetData>
  <protectedRanges>
    <protectedRange sqref="E16:F16 E18:F18 E21:F21 E24:F24 E27:F27 E9:F12 E32:F32 E14:F14" name="Tabela 2A_1_1"/>
  </protectedRanges>
  <mergeCells count="17">
    <mergeCell ref="B1:H1"/>
    <mergeCell ref="D5:F5"/>
    <mergeCell ref="D6:D7"/>
    <mergeCell ref="E15:F15"/>
    <mergeCell ref="E25:F25"/>
    <mergeCell ref="E26:F26"/>
    <mergeCell ref="E28:F28"/>
    <mergeCell ref="E29:F29"/>
    <mergeCell ref="E17:F17"/>
    <mergeCell ref="E19:F19"/>
    <mergeCell ref="E22:F22"/>
    <mergeCell ref="E23:F23"/>
    <mergeCell ref="B36:E36"/>
    <mergeCell ref="D30:D31"/>
    <mergeCell ref="E30:E31"/>
    <mergeCell ref="F30:F31"/>
    <mergeCell ref="B35:H35"/>
  </mergeCells>
  <phoneticPr fontId="1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>
    <oddHeader>&amp;F</oddHead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40"/>
  <sheetViews>
    <sheetView topLeftCell="B4" zoomScaleNormal="100" workbookViewId="0">
      <selection activeCell="S29" sqref="S28:S29"/>
    </sheetView>
  </sheetViews>
  <sheetFormatPr defaultColWidth="9.109375" defaultRowHeight="13.2"/>
  <cols>
    <col min="1" max="1" width="3.5546875" style="109" customWidth="1"/>
    <col min="2" max="2" width="7.44140625" style="109" customWidth="1"/>
    <col min="3" max="3" width="25.6640625" style="109" customWidth="1"/>
    <col min="4" max="4" width="5" style="109" customWidth="1"/>
    <col min="5" max="5" width="11" style="109" customWidth="1"/>
    <col min="6" max="16" width="8.6640625" style="109" customWidth="1"/>
    <col min="17" max="17" width="13.6640625" style="109" customWidth="1"/>
    <col min="18" max="18" width="16.6640625" style="109" customWidth="1"/>
    <col min="19" max="19" width="19" style="109" customWidth="1"/>
    <col min="20" max="20" width="2.33203125" style="109" customWidth="1"/>
    <col min="21" max="16384" width="9.109375" style="109"/>
  </cols>
  <sheetData>
    <row r="1" spans="1:19">
      <c r="A1" s="120" t="s">
        <v>74</v>
      </c>
      <c r="B1" s="121" t="s">
        <v>75</v>
      </c>
    </row>
    <row r="2" spans="1:19">
      <c r="A2" s="120"/>
      <c r="B2" s="121"/>
    </row>
    <row r="3" spans="1:19">
      <c r="A3" s="120"/>
      <c r="B3" s="491" t="s">
        <v>258</v>
      </c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</row>
    <row r="4" spans="1:19">
      <c r="A4" s="120"/>
      <c r="B4" s="491" t="s">
        <v>76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</row>
    <row r="5" spans="1:19">
      <c r="A5" s="120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</row>
    <row r="6" spans="1:19" ht="15.6" thickBot="1">
      <c r="A6" s="123"/>
      <c r="B6" s="124" t="s">
        <v>77</v>
      </c>
      <c r="C6" s="123"/>
      <c r="D6" s="123"/>
      <c r="E6" s="123"/>
      <c r="F6" s="125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</row>
    <row r="7" spans="1:19" ht="15.75" customHeight="1">
      <c r="A7" s="123"/>
      <c r="B7" s="126"/>
      <c r="C7" s="127"/>
      <c r="D7" s="127"/>
      <c r="E7" s="127"/>
      <c r="F7" s="492" t="s">
        <v>78</v>
      </c>
      <c r="G7" s="493"/>
      <c r="H7" s="493"/>
      <c r="I7" s="493"/>
      <c r="J7" s="493"/>
      <c r="K7" s="493"/>
      <c r="L7" s="493"/>
      <c r="M7" s="493"/>
      <c r="N7" s="493"/>
      <c r="O7" s="493"/>
      <c r="P7" s="494"/>
      <c r="Q7" s="495" t="s">
        <v>79</v>
      </c>
      <c r="R7" s="487" t="s">
        <v>122</v>
      </c>
      <c r="S7" s="487" t="s">
        <v>212</v>
      </c>
    </row>
    <row r="8" spans="1:19" ht="15.6" thickBot="1">
      <c r="A8" s="123"/>
      <c r="B8" s="127"/>
      <c r="C8" s="127"/>
      <c r="D8" s="127"/>
      <c r="E8" s="129"/>
      <c r="F8" s="130" t="s">
        <v>80</v>
      </c>
      <c r="G8" s="131" t="s">
        <v>80</v>
      </c>
      <c r="H8" s="131" t="s">
        <v>80</v>
      </c>
      <c r="I8" s="131" t="s">
        <v>80</v>
      </c>
      <c r="J8" s="131" t="s">
        <v>80</v>
      </c>
      <c r="K8" s="131" t="s">
        <v>80</v>
      </c>
      <c r="L8" s="131" t="s">
        <v>80</v>
      </c>
      <c r="M8" s="131" t="s">
        <v>80</v>
      </c>
      <c r="N8" s="131" t="s">
        <v>80</v>
      </c>
      <c r="O8" s="131" t="s">
        <v>80</v>
      </c>
      <c r="P8" s="132" t="s">
        <v>80</v>
      </c>
      <c r="Q8" s="496"/>
      <c r="R8" s="488"/>
      <c r="S8" s="488"/>
    </row>
    <row r="9" spans="1:19" ht="15.6" thickBot="1">
      <c r="A9" s="123"/>
      <c r="B9" s="133" t="s">
        <v>51</v>
      </c>
      <c r="C9" s="498" t="s">
        <v>81</v>
      </c>
      <c r="D9" s="499"/>
      <c r="E9" s="133" t="s">
        <v>82</v>
      </c>
      <c r="F9" s="134" t="s">
        <v>83</v>
      </c>
      <c r="G9" s="134" t="s">
        <v>84</v>
      </c>
      <c r="H9" s="135" t="s">
        <v>85</v>
      </c>
      <c r="I9" s="135" t="s">
        <v>86</v>
      </c>
      <c r="J9" s="135" t="s">
        <v>87</v>
      </c>
      <c r="K9" s="135" t="s">
        <v>88</v>
      </c>
      <c r="L9" s="135" t="s">
        <v>89</v>
      </c>
      <c r="M9" s="135" t="s">
        <v>90</v>
      </c>
      <c r="N9" s="136" t="s">
        <v>91</v>
      </c>
      <c r="O9" s="136" t="s">
        <v>92</v>
      </c>
      <c r="P9" s="137" t="s">
        <v>93</v>
      </c>
      <c r="Q9" s="497"/>
      <c r="R9" s="489"/>
      <c r="S9" s="489"/>
    </row>
    <row r="10" spans="1:19" ht="15.6" thickBot="1">
      <c r="A10" s="123"/>
      <c r="B10" s="138" t="s">
        <v>4</v>
      </c>
      <c r="C10" s="490" t="s">
        <v>5</v>
      </c>
      <c r="D10" s="490"/>
      <c r="E10" s="140" t="s">
        <v>6</v>
      </c>
      <c r="F10" s="141" t="s">
        <v>7</v>
      </c>
      <c r="G10" s="142" t="s">
        <v>8</v>
      </c>
      <c r="H10" s="142" t="s">
        <v>9</v>
      </c>
      <c r="I10" s="142" t="s">
        <v>17</v>
      </c>
      <c r="J10" s="142" t="s">
        <v>18</v>
      </c>
      <c r="K10" s="142" t="s">
        <v>19</v>
      </c>
      <c r="L10" s="142" t="s">
        <v>20</v>
      </c>
      <c r="M10" s="142" t="s">
        <v>22</v>
      </c>
      <c r="N10" s="142" t="s">
        <v>23</v>
      </c>
      <c r="O10" s="142" t="s">
        <v>24</v>
      </c>
      <c r="P10" s="143" t="s">
        <v>25</v>
      </c>
      <c r="Q10" s="128" t="s">
        <v>26</v>
      </c>
      <c r="R10" s="144" t="s">
        <v>28</v>
      </c>
      <c r="S10" s="144" t="s">
        <v>29</v>
      </c>
    </row>
    <row r="11" spans="1:19" ht="31.2" thickBot="1">
      <c r="A11" s="123"/>
      <c r="B11" s="7" t="s">
        <v>94</v>
      </c>
      <c r="C11" s="8" t="s">
        <v>95</v>
      </c>
      <c r="D11" s="9" t="s">
        <v>4</v>
      </c>
      <c r="E11" s="10" t="s">
        <v>96</v>
      </c>
      <c r="F11" s="355">
        <f t="shared" ref="F11:P11" si="0">F12+F17</f>
        <v>0.48</v>
      </c>
      <c r="G11" s="355">
        <f t="shared" si="0"/>
        <v>0.90300000000000002</v>
      </c>
      <c r="H11" s="355">
        <f t="shared" si="0"/>
        <v>1.5</v>
      </c>
      <c r="I11" s="355">
        <f t="shared" si="0"/>
        <v>0</v>
      </c>
      <c r="J11" s="355">
        <f t="shared" si="0"/>
        <v>0.65500000000000003</v>
      </c>
      <c r="K11" s="355">
        <f t="shared" si="0"/>
        <v>0</v>
      </c>
      <c r="L11" s="355">
        <f t="shared" si="0"/>
        <v>0</v>
      </c>
      <c r="M11" s="355">
        <f t="shared" si="0"/>
        <v>0</v>
      </c>
      <c r="N11" s="355">
        <f t="shared" si="0"/>
        <v>0</v>
      </c>
      <c r="O11" s="355">
        <f t="shared" si="0"/>
        <v>0.72599999999999998</v>
      </c>
      <c r="P11" s="355">
        <f t="shared" si="0"/>
        <v>1.0509999999999999</v>
      </c>
      <c r="Q11" s="356">
        <f t="shared" ref="Q11:Q20" si="1">SUM(F11:P11)</f>
        <v>5.3150000000000004</v>
      </c>
      <c r="R11" s="145" t="s">
        <v>80</v>
      </c>
      <c r="S11" s="146" t="s">
        <v>193</v>
      </c>
    </row>
    <row r="12" spans="1:19" ht="21" thickBot="1">
      <c r="A12" s="123"/>
      <c r="B12" s="11" t="s">
        <v>97</v>
      </c>
      <c r="C12" s="8" t="s">
        <v>98</v>
      </c>
      <c r="D12" s="12" t="s">
        <v>5</v>
      </c>
      <c r="E12" s="13" t="s">
        <v>96</v>
      </c>
      <c r="F12" s="357">
        <f t="shared" ref="F12:P12" si="2">SUM(F13:F16)</f>
        <v>0.37</v>
      </c>
      <c r="G12" s="357">
        <f t="shared" si="2"/>
        <v>0</v>
      </c>
      <c r="H12" s="357">
        <f t="shared" si="2"/>
        <v>0.03</v>
      </c>
      <c r="I12" s="357">
        <f t="shared" si="2"/>
        <v>0</v>
      </c>
      <c r="J12" s="357">
        <f t="shared" si="2"/>
        <v>0</v>
      </c>
      <c r="K12" s="357">
        <f t="shared" si="2"/>
        <v>0</v>
      </c>
      <c r="L12" s="357">
        <f t="shared" si="2"/>
        <v>0</v>
      </c>
      <c r="M12" s="357">
        <f t="shared" si="2"/>
        <v>0</v>
      </c>
      <c r="N12" s="357">
        <f t="shared" si="2"/>
        <v>0</v>
      </c>
      <c r="O12" s="357">
        <f t="shared" si="2"/>
        <v>0</v>
      </c>
      <c r="P12" s="357">
        <f t="shared" si="2"/>
        <v>0</v>
      </c>
      <c r="Q12" s="358">
        <f t="shared" si="1"/>
        <v>0.4</v>
      </c>
      <c r="R12" s="147"/>
      <c r="S12" s="147"/>
    </row>
    <row r="13" spans="1:19" ht="15">
      <c r="A13" s="123"/>
      <c r="B13" s="14" t="s">
        <v>99</v>
      </c>
      <c r="C13" s="15" t="s">
        <v>172</v>
      </c>
      <c r="D13" s="5" t="s">
        <v>6</v>
      </c>
      <c r="E13" s="16" t="s">
        <v>96</v>
      </c>
      <c r="F13" s="359"/>
      <c r="G13" s="359"/>
      <c r="H13" s="359"/>
      <c r="I13" s="359"/>
      <c r="J13" s="359"/>
      <c r="K13" s="359"/>
      <c r="L13" s="359"/>
      <c r="M13" s="359"/>
      <c r="N13" s="359"/>
      <c r="O13" s="359"/>
      <c r="P13" s="359"/>
      <c r="Q13" s="360">
        <f t="shared" si="1"/>
        <v>0</v>
      </c>
      <c r="R13" s="148"/>
      <c r="S13" s="148"/>
    </row>
    <row r="14" spans="1:19" ht="15">
      <c r="A14" s="123"/>
      <c r="B14" s="17" t="s">
        <v>100</v>
      </c>
      <c r="C14" s="18" t="s">
        <v>175</v>
      </c>
      <c r="D14" s="4" t="s">
        <v>7</v>
      </c>
      <c r="E14" s="16" t="s">
        <v>96</v>
      </c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361">
        <f t="shared" si="1"/>
        <v>0</v>
      </c>
      <c r="R14" s="149"/>
      <c r="S14" s="149"/>
    </row>
    <row r="15" spans="1:19" ht="15">
      <c r="A15" s="123"/>
      <c r="B15" s="17" t="s">
        <v>101</v>
      </c>
      <c r="C15" s="18" t="s">
        <v>173</v>
      </c>
      <c r="D15" s="4" t="s">
        <v>8</v>
      </c>
      <c r="E15" s="16" t="s">
        <v>96</v>
      </c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361">
        <f t="shared" si="1"/>
        <v>0</v>
      </c>
      <c r="R15" s="149"/>
      <c r="S15" s="149"/>
    </row>
    <row r="16" spans="1:19" ht="15.6" thickBot="1">
      <c r="A16" s="123"/>
      <c r="B16" s="17" t="s">
        <v>102</v>
      </c>
      <c r="C16" s="18" t="s">
        <v>174</v>
      </c>
      <c r="D16" s="4" t="s">
        <v>9</v>
      </c>
      <c r="E16" s="16" t="s">
        <v>96</v>
      </c>
      <c r="F16" s="362">
        <v>0.37</v>
      </c>
      <c r="G16" s="202"/>
      <c r="H16" s="362">
        <v>0.03</v>
      </c>
      <c r="I16" s="202"/>
      <c r="J16" s="202"/>
      <c r="K16" s="202"/>
      <c r="L16" s="202"/>
      <c r="M16" s="202"/>
      <c r="N16" s="202"/>
      <c r="O16" s="202"/>
      <c r="P16" s="202"/>
      <c r="Q16" s="361">
        <f t="shared" si="1"/>
        <v>0.4</v>
      </c>
      <c r="R16" s="150">
        <v>55</v>
      </c>
      <c r="S16" s="150"/>
    </row>
    <row r="17" spans="1:19" ht="24" customHeight="1" thickBot="1">
      <c r="A17" s="123"/>
      <c r="B17" s="11" t="s">
        <v>103</v>
      </c>
      <c r="C17" s="8" t="s">
        <v>104</v>
      </c>
      <c r="D17" s="12" t="s">
        <v>17</v>
      </c>
      <c r="E17" s="13" t="s">
        <v>96</v>
      </c>
      <c r="F17" s="357">
        <f t="shared" ref="F17:P17" si="3">SUM(F18:F21)</f>
        <v>0.11</v>
      </c>
      <c r="G17" s="357">
        <f t="shared" si="3"/>
        <v>0.90300000000000002</v>
      </c>
      <c r="H17" s="357">
        <f t="shared" si="3"/>
        <v>1.47</v>
      </c>
      <c r="I17" s="357">
        <f t="shared" si="3"/>
        <v>0</v>
      </c>
      <c r="J17" s="357">
        <f t="shared" si="3"/>
        <v>0.65500000000000003</v>
      </c>
      <c r="K17" s="357">
        <f t="shared" si="3"/>
        <v>0</v>
      </c>
      <c r="L17" s="357">
        <f t="shared" si="3"/>
        <v>0</v>
      </c>
      <c r="M17" s="357">
        <f t="shared" si="3"/>
        <v>0</v>
      </c>
      <c r="N17" s="357">
        <f t="shared" si="3"/>
        <v>0</v>
      </c>
      <c r="O17" s="357">
        <f t="shared" si="3"/>
        <v>0.72599999999999998</v>
      </c>
      <c r="P17" s="357">
        <f t="shared" si="3"/>
        <v>1.0509999999999999</v>
      </c>
      <c r="Q17" s="358">
        <f t="shared" si="1"/>
        <v>4.915</v>
      </c>
      <c r="R17" s="147"/>
      <c r="S17" s="147"/>
    </row>
    <row r="18" spans="1:19" ht="15">
      <c r="A18" s="123"/>
      <c r="B18" s="14" t="s">
        <v>105</v>
      </c>
      <c r="C18" s="15" t="s">
        <v>172</v>
      </c>
      <c r="D18" s="5" t="s">
        <v>18</v>
      </c>
      <c r="E18" s="16" t="s">
        <v>96</v>
      </c>
      <c r="F18" s="359"/>
      <c r="G18" s="363"/>
      <c r="H18" s="363"/>
      <c r="I18" s="363"/>
      <c r="J18" s="363"/>
      <c r="K18" s="363"/>
      <c r="L18" s="363"/>
      <c r="M18" s="363"/>
      <c r="N18" s="363"/>
      <c r="O18" s="363"/>
      <c r="P18" s="364"/>
      <c r="Q18" s="360">
        <f>SUM(F18:P18)</f>
        <v>0</v>
      </c>
      <c r="R18" s="148"/>
      <c r="S18" s="148"/>
    </row>
    <row r="19" spans="1:19" ht="15">
      <c r="A19" s="123"/>
      <c r="B19" s="17" t="s">
        <v>106</v>
      </c>
      <c r="C19" s="18" t="s">
        <v>175</v>
      </c>
      <c r="D19" s="4" t="s">
        <v>19</v>
      </c>
      <c r="E19" s="16" t="s">
        <v>96</v>
      </c>
      <c r="F19" s="202"/>
      <c r="G19" s="200"/>
      <c r="H19" s="200"/>
      <c r="I19" s="200"/>
      <c r="J19" s="200"/>
      <c r="K19" s="200"/>
      <c r="L19" s="200"/>
      <c r="M19" s="200"/>
      <c r="N19" s="200"/>
      <c r="O19" s="200"/>
      <c r="P19" s="365"/>
      <c r="Q19" s="361">
        <f t="shared" si="1"/>
        <v>0</v>
      </c>
      <c r="R19" s="149"/>
      <c r="S19" s="149"/>
    </row>
    <row r="20" spans="1:19" ht="15">
      <c r="A20" s="123"/>
      <c r="B20" s="17" t="s">
        <v>107</v>
      </c>
      <c r="C20" s="18" t="s">
        <v>173</v>
      </c>
      <c r="D20" s="4" t="s">
        <v>20</v>
      </c>
      <c r="E20" s="16" t="s">
        <v>96</v>
      </c>
      <c r="F20" s="202"/>
      <c r="G20" s="200"/>
      <c r="H20" s="200"/>
      <c r="I20" s="200"/>
      <c r="J20" s="200"/>
      <c r="K20" s="200"/>
      <c r="L20" s="200"/>
      <c r="M20" s="200"/>
      <c r="N20" s="200"/>
      <c r="O20" s="200"/>
      <c r="P20" s="366">
        <v>0.05</v>
      </c>
      <c r="Q20" s="361">
        <f t="shared" si="1"/>
        <v>0.05</v>
      </c>
      <c r="R20" s="149">
        <v>45</v>
      </c>
      <c r="S20" s="149"/>
    </row>
    <row r="21" spans="1:19" ht="15.6" thickBot="1">
      <c r="A21" s="123"/>
      <c r="B21" s="19" t="s">
        <v>108</v>
      </c>
      <c r="C21" s="18" t="s">
        <v>174</v>
      </c>
      <c r="D21" s="20" t="s">
        <v>22</v>
      </c>
      <c r="E21" s="21" t="s">
        <v>96</v>
      </c>
      <c r="F21" s="367">
        <v>0.11</v>
      </c>
      <c r="G21" s="368">
        <v>0.90300000000000002</v>
      </c>
      <c r="H21" s="368">
        <v>1.47</v>
      </c>
      <c r="I21" s="369"/>
      <c r="J21" s="368">
        <v>0.65500000000000003</v>
      </c>
      <c r="K21" s="369"/>
      <c r="L21" s="369"/>
      <c r="M21" s="369"/>
      <c r="N21" s="369"/>
      <c r="O21" s="368">
        <v>0.72599999999999998</v>
      </c>
      <c r="P21" s="370">
        <v>1.0009999999999999</v>
      </c>
      <c r="Q21" s="371">
        <f>SUM(F21:P21)</f>
        <v>4.8650000000000002</v>
      </c>
      <c r="R21" s="151">
        <v>55</v>
      </c>
      <c r="S21" s="151"/>
    </row>
    <row r="22" spans="1:19" ht="32.25" customHeight="1" thickBot="1">
      <c r="A22" s="123"/>
      <c r="B22" s="22" t="s">
        <v>0</v>
      </c>
      <c r="C22" s="23" t="s">
        <v>110</v>
      </c>
      <c r="D22" s="24" t="s">
        <v>23</v>
      </c>
      <c r="E22" s="25" t="s">
        <v>111</v>
      </c>
      <c r="F22" s="357">
        <f>SUM(F23:F26)</f>
        <v>1</v>
      </c>
      <c r="G22" s="357">
        <f t="shared" ref="G22:P22" si="4">SUM(G23:G26)</f>
        <v>2</v>
      </c>
      <c r="H22" s="357">
        <f t="shared" si="4"/>
        <v>2</v>
      </c>
      <c r="I22" s="357">
        <f t="shared" si="4"/>
        <v>2</v>
      </c>
      <c r="J22" s="357">
        <f t="shared" si="4"/>
        <v>2</v>
      </c>
      <c r="K22" s="357">
        <f t="shared" si="4"/>
        <v>0</v>
      </c>
      <c r="L22" s="357">
        <f t="shared" si="4"/>
        <v>0</v>
      </c>
      <c r="M22" s="357">
        <f t="shared" si="4"/>
        <v>0</v>
      </c>
      <c r="N22" s="357">
        <f t="shared" si="4"/>
        <v>0</v>
      </c>
      <c r="O22" s="357">
        <f t="shared" si="4"/>
        <v>0</v>
      </c>
      <c r="P22" s="372">
        <f t="shared" si="4"/>
        <v>1</v>
      </c>
      <c r="Q22" s="358">
        <f t="shared" ref="Q22:Q31" si="5">SUM(F22:P22)</f>
        <v>10</v>
      </c>
      <c r="R22" s="152" t="s">
        <v>80</v>
      </c>
      <c r="S22" s="80" t="s">
        <v>193</v>
      </c>
    </row>
    <row r="23" spans="1:19" ht="15">
      <c r="A23" s="123"/>
      <c r="B23" s="96" t="s">
        <v>164</v>
      </c>
      <c r="C23" s="6" t="s">
        <v>56</v>
      </c>
      <c r="D23" s="36" t="s">
        <v>24</v>
      </c>
      <c r="E23" s="37" t="s">
        <v>111</v>
      </c>
      <c r="F23" s="373"/>
      <c r="G23" s="374"/>
      <c r="H23" s="374"/>
      <c r="I23" s="374"/>
      <c r="J23" s="374"/>
      <c r="K23" s="374"/>
      <c r="L23" s="374"/>
      <c r="M23" s="374"/>
      <c r="N23" s="374"/>
      <c r="O23" s="374"/>
      <c r="P23" s="375"/>
      <c r="Q23" s="376">
        <f t="shared" si="5"/>
        <v>0</v>
      </c>
      <c r="R23" s="153"/>
      <c r="S23" s="154"/>
    </row>
    <row r="24" spans="1:19" ht="15">
      <c r="A24" s="123"/>
      <c r="B24" s="17" t="s">
        <v>165</v>
      </c>
      <c r="C24" s="38" t="s">
        <v>58</v>
      </c>
      <c r="D24" s="26" t="s">
        <v>25</v>
      </c>
      <c r="E24" s="27" t="s">
        <v>111</v>
      </c>
      <c r="F24" s="377"/>
      <c r="G24" s="378"/>
      <c r="H24" s="378"/>
      <c r="I24" s="378"/>
      <c r="J24" s="378"/>
      <c r="K24" s="378"/>
      <c r="L24" s="378"/>
      <c r="M24" s="378"/>
      <c r="N24" s="378"/>
      <c r="O24" s="378"/>
      <c r="P24" s="379"/>
      <c r="Q24" s="361">
        <f t="shared" si="5"/>
        <v>0</v>
      </c>
      <c r="R24" s="153"/>
      <c r="S24" s="154"/>
    </row>
    <row r="25" spans="1:19" ht="15">
      <c r="A25" s="123"/>
      <c r="B25" s="17" t="s">
        <v>166</v>
      </c>
      <c r="C25" s="95" t="s">
        <v>59</v>
      </c>
      <c r="D25" s="26" t="s">
        <v>26</v>
      </c>
      <c r="E25" s="27" t="s">
        <v>111</v>
      </c>
      <c r="F25" s="202">
        <v>1</v>
      </c>
      <c r="G25" s="200">
        <v>2</v>
      </c>
      <c r="H25" s="200">
        <v>2</v>
      </c>
      <c r="I25" s="200"/>
      <c r="J25" s="200">
        <v>1</v>
      </c>
      <c r="K25" s="200"/>
      <c r="L25" s="200"/>
      <c r="M25" s="200"/>
      <c r="N25" s="200"/>
      <c r="O25" s="200"/>
      <c r="P25" s="365">
        <v>1</v>
      </c>
      <c r="Q25" s="361">
        <f t="shared" si="5"/>
        <v>7</v>
      </c>
      <c r="R25" s="153">
        <v>55</v>
      </c>
      <c r="S25" s="154"/>
    </row>
    <row r="26" spans="1:19" ht="48" customHeight="1" thickBot="1">
      <c r="A26" s="123"/>
      <c r="B26" s="19" t="s">
        <v>167</v>
      </c>
      <c r="C26" s="29" t="s">
        <v>114</v>
      </c>
      <c r="D26" s="28" t="s">
        <v>28</v>
      </c>
      <c r="E26" s="30" t="s">
        <v>111</v>
      </c>
      <c r="F26" s="380"/>
      <c r="G26" s="369"/>
      <c r="H26" s="369"/>
      <c r="I26" s="369">
        <v>2</v>
      </c>
      <c r="J26" s="369">
        <v>1</v>
      </c>
      <c r="K26" s="369"/>
      <c r="L26" s="369"/>
      <c r="M26" s="369"/>
      <c r="N26" s="369"/>
      <c r="O26" s="369"/>
      <c r="P26" s="381"/>
      <c r="Q26" s="371">
        <f t="shared" si="5"/>
        <v>3</v>
      </c>
      <c r="R26" s="153">
        <v>45</v>
      </c>
      <c r="S26" s="154"/>
    </row>
    <row r="27" spans="1:19" ht="21" thickBot="1">
      <c r="A27" s="123"/>
      <c r="B27" s="22" t="s">
        <v>1</v>
      </c>
      <c r="C27" s="31" t="s">
        <v>112</v>
      </c>
      <c r="D27" s="24" t="s">
        <v>29</v>
      </c>
      <c r="E27" s="25" t="s">
        <v>113</v>
      </c>
      <c r="F27" s="382">
        <f>SUM(F28:F31)</f>
        <v>0</v>
      </c>
      <c r="G27" s="383">
        <f t="shared" ref="G27:P27" si="6">SUM(G28:G31)</f>
        <v>0</v>
      </c>
      <c r="H27" s="383">
        <f t="shared" si="6"/>
        <v>0</v>
      </c>
      <c r="I27" s="383">
        <f t="shared" si="6"/>
        <v>0</v>
      </c>
      <c r="J27" s="383">
        <f t="shared" si="6"/>
        <v>0</v>
      </c>
      <c r="K27" s="383">
        <f t="shared" si="6"/>
        <v>0</v>
      </c>
      <c r="L27" s="383">
        <f t="shared" si="6"/>
        <v>0</v>
      </c>
      <c r="M27" s="383">
        <f t="shared" si="6"/>
        <v>0</v>
      </c>
      <c r="N27" s="383">
        <f t="shared" si="6"/>
        <v>0</v>
      </c>
      <c r="O27" s="383">
        <f t="shared" si="6"/>
        <v>0</v>
      </c>
      <c r="P27" s="384">
        <f t="shared" si="6"/>
        <v>0.63</v>
      </c>
      <c r="Q27" s="385">
        <f t="shared" si="5"/>
        <v>0.63</v>
      </c>
      <c r="R27" s="40"/>
      <c r="S27" s="40"/>
    </row>
    <row r="28" spans="1:19" ht="15">
      <c r="A28" s="123"/>
      <c r="B28" s="14" t="s">
        <v>168</v>
      </c>
      <c r="C28" s="6" t="s">
        <v>56</v>
      </c>
      <c r="D28" s="33" t="s">
        <v>30</v>
      </c>
      <c r="E28" s="14" t="s">
        <v>113</v>
      </c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7"/>
      <c r="Q28" s="388">
        <f t="shared" si="5"/>
        <v>0</v>
      </c>
      <c r="R28" s="155"/>
      <c r="S28" s="155"/>
    </row>
    <row r="29" spans="1:19" ht="15">
      <c r="A29" s="123"/>
      <c r="B29" s="17" t="s">
        <v>169</v>
      </c>
      <c r="C29" s="38" t="s">
        <v>58</v>
      </c>
      <c r="D29" s="34" t="s">
        <v>31</v>
      </c>
      <c r="E29" s="17" t="s">
        <v>113</v>
      </c>
      <c r="F29" s="389"/>
      <c r="G29" s="389"/>
      <c r="H29" s="389"/>
      <c r="I29" s="389"/>
      <c r="J29" s="389"/>
      <c r="K29" s="389"/>
      <c r="L29" s="389"/>
      <c r="M29" s="389"/>
      <c r="N29" s="389"/>
      <c r="O29" s="389"/>
      <c r="P29" s="390"/>
      <c r="Q29" s="391">
        <f t="shared" si="5"/>
        <v>0</v>
      </c>
      <c r="R29" s="155"/>
      <c r="S29" s="155"/>
    </row>
    <row r="30" spans="1:19" ht="15">
      <c r="A30" s="123"/>
      <c r="B30" s="14" t="s">
        <v>170</v>
      </c>
      <c r="C30" s="95" t="s">
        <v>59</v>
      </c>
      <c r="D30" s="35" t="s">
        <v>32</v>
      </c>
      <c r="E30" s="17" t="s">
        <v>113</v>
      </c>
      <c r="F30" s="389"/>
      <c r="G30" s="389"/>
      <c r="H30" s="389"/>
      <c r="I30" s="389"/>
      <c r="J30" s="389"/>
      <c r="K30" s="389"/>
      <c r="L30" s="389"/>
      <c r="M30" s="389"/>
      <c r="N30" s="389"/>
      <c r="O30" s="389"/>
      <c r="P30" s="390">
        <v>0.63</v>
      </c>
      <c r="Q30" s="391">
        <f t="shared" si="5"/>
        <v>0.63</v>
      </c>
      <c r="R30" s="155">
        <v>45</v>
      </c>
      <c r="S30" s="155"/>
    </row>
    <row r="31" spans="1:19" ht="54.75" customHeight="1" thickBot="1">
      <c r="A31" s="123"/>
      <c r="B31" s="19" t="s">
        <v>171</v>
      </c>
      <c r="C31" s="39" t="s">
        <v>115</v>
      </c>
      <c r="D31" s="32" t="s">
        <v>33</v>
      </c>
      <c r="E31" s="19" t="s">
        <v>113</v>
      </c>
      <c r="F31" s="392"/>
      <c r="G31" s="392"/>
      <c r="H31" s="392"/>
      <c r="I31" s="392"/>
      <c r="J31" s="369"/>
      <c r="K31" s="392"/>
      <c r="L31" s="392"/>
      <c r="M31" s="392"/>
      <c r="N31" s="392"/>
      <c r="O31" s="392"/>
      <c r="P31" s="393"/>
      <c r="Q31" s="394">
        <f t="shared" si="5"/>
        <v>0</v>
      </c>
      <c r="R31" s="156"/>
      <c r="S31" s="156"/>
    </row>
    <row r="32" spans="1:19">
      <c r="B32" s="109" t="s">
        <v>231</v>
      </c>
    </row>
    <row r="39" spans="9:9">
      <c r="I39" s="157"/>
    </row>
    <row r="40" spans="9:9">
      <c r="I40" s="157"/>
    </row>
  </sheetData>
  <protectedRanges>
    <protectedRange sqref="R12:S21" name="Tabela 2D_3"/>
    <protectedRange sqref="R23:S26 R28:S31" name="Tabela 2D_2_2"/>
    <protectedRange sqref="R27:S27" name="Tabela 2D_2_1_1"/>
    <protectedRange sqref="F18:P21 F13:P16" name="Tabela 2C_1"/>
    <protectedRange sqref="F23:P26 F28:P31" name="Tabela 2D_1"/>
  </protectedRanges>
  <mergeCells count="8">
    <mergeCell ref="S7:S9"/>
    <mergeCell ref="C10:D10"/>
    <mergeCell ref="R7:R9"/>
    <mergeCell ref="B3:Q3"/>
    <mergeCell ref="B4:Q4"/>
    <mergeCell ref="F7:P7"/>
    <mergeCell ref="Q7:Q9"/>
    <mergeCell ref="C9:D9"/>
  </mergeCells>
  <phoneticPr fontId="1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>
    <oddHeader>&amp;F</oddHead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37"/>
  <sheetViews>
    <sheetView topLeftCell="A10" zoomScale="85" zoomScaleNormal="85" workbookViewId="0">
      <selection activeCell="H12" sqref="H12"/>
    </sheetView>
  </sheetViews>
  <sheetFormatPr defaultColWidth="9.109375" defaultRowHeight="13.2"/>
  <cols>
    <col min="1" max="1" width="3.6640625" style="109" customWidth="1"/>
    <col min="2" max="2" width="8.109375" style="109" customWidth="1"/>
    <col min="3" max="3" width="77.33203125" style="109" customWidth="1"/>
    <col min="4" max="4" width="4.109375" style="109" customWidth="1"/>
    <col min="5" max="10" width="13.33203125" style="109" customWidth="1"/>
    <col min="11" max="11" width="13.44140625" style="109" customWidth="1"/>
    <col min="12" max="12" width="14.44140625" style="109" customWidth="1"/>
    <col min="13" max="13" width="13.44140625" style="109" customWidth="1"/>
    <col min="14" max="16" width="14.44140625" style="109" customWidth="1"/>
    <col min="17" max="17" width="23.5546875" style="109" customWidth="1"/>
    <col min="18" max="18" width="3.6640625" style="109" customWidth="1"/>
    <col min="19" max="16384" width="9.109375" style="109"/>
  </cols>
  <sheetData>
    <row r="1" spans="1:22" ht="17.399999999999999">
      <c r="A1" s="260"/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346"/>
      <c r="P1" s="346"/>
    </row>
    <row r="2" spans="1:22" ht="13.8">
      <c r="A2" s="158" t="s">
        <v>72</v>
      </c>
      <c r="B2" s="504" t="s">
        <v>216</v>
      </c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  <c r="O2" s="158"/>
      <c r="P2" s="158"/>
    </row>
    <row r="3" spans="1:22" ht="21.75" customHeight="1" thickBot="1">
      <c r="A3" s="123"/>
      <c r="B3" s="522"/>
      <c r="C3" s="523"/>
      <c r="D3" s="523"/>
      <c r="E3" s="523"/>
      <c r="F3" s="523"/>
      <c r="G3" s="523"/>
      <c r="H3" s="523"/>
      <c r="I3" s="523"/>
      <c r="J3" s="523"/>
      <c r="K3" s="123"/>
      <c r="L3" s="123"/>
      <c r="M3" s="123"/>
      <c r="N3" s="123"/>
      <c r="O3" s="123"/>
      <c r="P3" s="123"/>
    </row>
    <row r="4" spans="1:22" ht="30.75" customHeight="1" thickBot="1">
      <c r="A4" s="123"/>
      <c r="B4" s="261" t="s">
        <v>73</v>
      </c>
      <c r="E4" s="500"/>
      <c r="F4" s="501"/>
      <c r="G4" s="501"/>
      <c r="H4" s="501"/>
      <c r="I4" s="501"/>
      <c r="J4" s="501"/>
      <c r="K4" s="501"/>
      <c r="L4" s="501"/>
      <c r="M4" s="501"/>
      <c r="N4" s="501"/>
      <c r="O4" s="501"/>
      <c r="P4" s="502"/>
    </row>
    <row r="5" spans="1:22" ht="15" customHeight="1">
      <c r="A5" s="123"/>
      <c r="B5" s="505" t="s">
        <v>123</v>
      </c>
      <c r="C5" s="508" t="s">
        <v>3</v>
      </c>
      <c r="D5" s="509"/>
      <c r="E5" s="524" t="s">
        <v>218</v>
      </c>
      <c r="F5" s="520" t="s">
        <v>195</v>
      </c>
      <c r="G5" s="524" t="s">
        <v>198</v>
      </c>
      <c r="H5" s="520" t="s">
        <v>217</v>
      </c>
      <c r="I5" s="524" t="s">
        <v>199</v>
      </c>
      <c r="J5" s="520" t="s">
        <v>200</v>
      </c>
      <c r="K5" s="524" t="s">
        <v>199</v>
      </c>
      <c r="L5" s="520" t="s">
        <v>200</v>
      </c>
      <c r="M5" s="524" t="s">
        <v>199</v>
      </c>
      <c r="N5" s="520" t="s">
        <v>200</v>
      </c>
      <c r="O5" s="524" t="s">
        <v>199</v>
      </c>
      <c r="P5" s="520" t="s">
        <v>200</v>
      </c>
      <c r="Q5" s="527" t="s">
        <v>259</v>
      </c>
    </row>
    <row r="6" spans="1:22" ht="22.5" customHeight="1">
      <c r="A6" s="123"/>
      <c r="B6" s="506"/>
      <c r="C6" s="510"/>
      <c r="D6" s="511"/>
      <c r="E6" s="525"/>
      <c r="F6" s="521"/>
      <c r="G6" s="525"/>
      <c r="H6" s="521"/>
      <c r="I6" s="525"/>
      <c r="J6" s="521"/>
      <c r="K6" s="525"/>
      <c r="L6" s="521"/>
      <c r="M6" s="525"/>
      <c r="N6" s="521"/>
      <c r="O6" s="525"/>
      <c r="P6" s="521"/>
      <c r="Q6" s="528"/>
    </row>
    <row r="7" spans="1:22" ht="42" customHeight="1">
      <c r="A7" s="123"/>
      <c r="B7" s="506"/>
      <c r="C7" s="510"/>
      <c r="D7" s="511"/>
      <c r="E7" s="525"/>
      <c r="F7" s="521"/>
      <c r="G7" s="525"/>
      <c r="H7" s="521"/>
      <c r="I7" s="525"/>
      <c r="J7" s="521"/>
      <c r="K7" s="525"/>
      <c r="L7" s="521"/>
      <c r="M7" s="525"/>
      <c r="N7" s="521"/>
      <c r="O7" s="525"/>
      <c r="P7" s="521"/>
      <c r="Q7" s="528"/>
    </row>
    <row r="8" spans="1:22" ht="15">
      <c r="A8" s="123"/>
      <c r="B8" s="506"/>
      <c r="C8" s="510"/>
      <c r="D8" s="511"/>
      <c r="E8" s="514" t="s">
        <v>239</v>
      </c>
      <c r="F8" s="517" t="s">
        <v>239</v>
      </c>
      <c r="G8" s="514" t="s">
        <v>243</v>
      </c>
      <c r="H8" s="517" t="s">
        <v>243</v>
      </c>
      <c r="I8" s="514" t="s">
        <v>247</v>
      </c>
      <c r="J8" s="517" t="s">
        <v>247</v>
      </c>
      <c r="K8" s="514" t="s">
        <v>250</v>
      </c>
      <c r="L8" s="517" t="s">
        <v>250</v>
      </c>
      <c r="M8" s="514" t="s">
        <v>260</v>
      </c>
      <c r="N8" s="517" t="s">
        <v>260</v>
      </c>
      <c r="O8" s="514" t="s">
        <v>261</v>
      </c>
      <c r="P8" s="517" t="s">
        <v>261</v>
      </c>
      <c r="Q8" s="528"/>
    </row>
    <row r="9" spans="1:22" ht="15">
      <c r="A9" s="123"/>
      <c r="B9" s="506"/>
      <c r="C9" s="510"/>
      <c r="D9" s="511"/>
      <c r="E9" s="515"/>
      <c r="F9" s="518"/>
      <c r="G9" s="515"/>
      <c r="H9" s="518"/>
      <c r="I9" s="515"/>
      <c r="J9" s="518"/>
      <c r="K9" s="515"/>
      <c r="L9" s="518"/>
      <c r="M9" s="515"/>
      <c r="N9" s="518"/>
      <c r="O9" s="515"/>
      <c r="P9" s="518"/>
      <c r="Q9" s="528"/>
    </row>
    <row r="10" spans="1:22" ht="15.6" thickBot="1">
      <c r="A10" s="123"/>
      <c r="B10" s="507"/>
      <c r="C10" s="512"/>
      <c r="D10" s="513"/>
      <c r="E10" s="516"/>
      <c r="F10" s="519"/>
      <c r="G10" s="516"/>
      <c r="H10" s="519"/>
      <c r="I10" s="516"/>
      <c r="J10" s="519"/>
      <c r="K10" s="516"/>
      <c r="L10" s="519"/>
      <c r="M10" s="516"/>
      <c r="N10" s="519"/>
      <c r="O10" s="516"/>
      <c r="P10" s="519"/>
      <c r="Q10" s="529"/>
    </row>
    <row r="11" spans="1:22" ht="13.8" thickBot="1">
      <c r="A11" s="262"/>
      <c r="B11" s="263" t="s">
        <v>4</v>
      </c>
      <c r="C11" s="530" t="s">
        <v>5</v>
      </c>
      <c r="D11" s="531"/>
      <c r="E11" s="263" t="s">
        <v>8</v>
      </c>
      <c r="F11" s="264" t="s">
        <v>9</v>
      </c>
      <c r="G11" s="263" t="s">
        <v>17</v>
      </c>
      <c r="H11" s="264" t="s">
        <v>18</v>
      </c>
      <c r="I11" s="263" t="s">
        <v>19</v>
      </c>
      <c r="J11" s="264" t="s">
        <v>20</v>
      </c>
      <c r="K11" s="263" t="s">
        <v>22</v>
      </c>
      <c r="L11" s="264" t="s">
        <v>23</v>
      </c>
      <c r="M11" s="263" t="s">
        <v>24</v>
      </c>
      <c r="N11" s="264" t="s">
        <v>25</v>
      </c>
      <c r="O11" s="263" t="s">
        <v>26</v>
      </c>
      <c r="P11" s="264" t="s">
        <v>28</v>
      </c>
      <c r="Q11" s="265" t="s">
        <v>26</v>
      </c>
    </row>
    <row r="12" spans="1:22" ht="15.6" thickBot="1">
      <c r="A12" s="266"/>
      <c r="B12" s="43"/>
      <c r="C12" s="44" t="s">
        <v>124</v>
      </c>
      <c r="D12" s="87" t="s">
        <v>4</v>
      </c>
      <c r="E12" s="268">
        <f t="shared" ref="E12:N12" si="0">E13+E18+E23</f>
        <v>262</v>
      </c>
      <c r="F12" s="269">
        <f t="shared" si="0"/>
        <v>80</v>
      </c>
      <c r="G12" s="268">
        <f t="shared" si="0"/>
        <v>165</v>
      </c>
      <c r="H12" s="269">
        <f t="shared" si="0"/>
        <v>300</v>
      </c>
      <c r="I12" s="268">
        <f t="shared" si="0"/>
        <v>110</v>
      </c>
      <c r="J12" s="269">
        <f t="shared" si="0"/>
        <v>90</v>
      </c>
      <c r="K12" s="268">
        <f t="shared" ref="K12:L12" si="1">K13+K18+K23</f>
        <v>132</v>
      </c>
      <c r="L12" s="269">
        <f t="shared" si="1"/>
        <v>115</v>
      </c>
      <c r="M12" s="268">
        <f t="shared" si="0"/>
        <v>130</v>
      </c>
      <c r="N12" s="269">
        <f t="shared" si="0"/>
        <v>95</v>
      </c>
      <c r="O12" s="268">
        <f t="shared" ref="O12:P12" si="2">O13+O18+O23</f>
        <v>140</v>
      </c>
      <c r="P12" s="269">
        <f t="shared" si="2"/>
        <v>95</v>
      </c>
      <c r="Q12" s="45"/>
    </row>
    <row r="13" spans="1:22" ht="52.8">
      <c r="A13" s="123"/>
      <c r="B13" s="46" t="s">
        <v>125</v>
      </c>
      <c r="C13" s="47" t="s">
        <v>155</v>
      </c>
      <c r="D13" s="88" t="s">
        <v>5</v>
      </c>
      <c r="E13" s="270">
        <f t="shared" ref="E13:N13" si="3">SUM(E14:E17)</f>
        <v>30</v>
      </c>
      <c r="F13" s="271">
        <f t="shared" si="3"/>
        <v>16</v>
      </c>
      <c r="G13" s="270">
        <f t="shared" si="3"/>
        <v>85</v>
      </c>
      <c r="H13" s="271">
        <f t="shared" si="3"/>
        <v>80</v>
      </c>
      <c r="I13" s="270">
        <f t="shared" si="3"/>
        <v>65</v>
      </c>
      <c r="J13" s="271">
        <f t="shared" si="3"/>
        <v>40</v>
      </c>
      <c r="K13" s="270">
        <f t="shared" ref="K13:L13" si="4">SUM(K14:K17)</f>
        <v>67</v>
      </c>
      <c r="L13" s="271">
        <f t="shared" si="4"/>
        <v>50</v>
      </c>
      <c r="M13" s="270">
        <f t="shared" si="3"/>
        <v>35</v>
      </c>
      <c r="N13" s="271">
        <f t="shared" si="3"/>
        <v>15</v>
      </c>
      <c r="O13" s="270">
        <f t="shared" ref="O13:P13" si="5">SUM(O14:O17)</f>
        <v>55</v>
      </c>
      <c r="P13" s="271">
        <f t="shared" si="5"/>
        <v>15</v>
      </c>
      <c r="Q13" s="53"/>
      <c r="V13" s="123"/>
    </row>
    <row r="14" spans="1:22" ht="15">
      <c r="A14" s="123"/>
      <c r="B14" s="48" t="s">
        <v>126</v>
      </c>
      <c r="C14" s="41" t="s">
        <v>127</v>
      </c>
      <c r="D14" s="82" t="s">
        <v>6</v>
      </c>
      <c r="E14" s="272"/>
      <c r="F14" s="273"/>
      <c r="G14" s="272"/>
      <c r="H14" s="273"/>
      <c r="I14" s="272"/>
      <c r="J14" s="274"/>
      <c r="K14" s="272"/>
      <c r="L14" s="274"/>
      <c r="M14" s="272"/>
      <c r="N14" s="274"/>
      <c r="O14" s="272"/>
      <c r="P14" s="274"/>
      <c r="Q14" s="97"/>
    </row>
    <row r="15" spans="1:22" ht="15">
      <c r="A15" s="123"/>
      <c r="B15" s="48" t="s">
        <v>128</v>
      </c>
      <c r="C15" s="41" t="s">
        <v>129</v>
      </c>
      <c r="D15" s="89" t="s">
        <v>7</v>
      </c>
      <c r="E15" s="272">
        <v>20</v>
      </c>
      <c r="F15" s="275">
        <v>12</v>
      </c>
      <c r="G15" s="272">
        <v>20</v>
      </c>
      <c r="H15" s="275">
        <v>15</v>
      </c>
      <c r="I15" s="272">
        <v>30</v>
      </c>
      <c r="J15" s="276">
        <v>15</v>
      </c>
      <c r="K15" s="272">
        <v>32</v>
      </c>
      <c r="L15" s="276">
        <v>20</v>
      </c>
      <c r="M15" s="272">
        <v>25</v>
      </c>
      <c r="N15" s="276">
        <v>10</v>
      </c>
      <c r="O15" s="272">
        <v>20</v>
      </c>
      <c r="P15" s="276">
        <v>10</v>
      </c>
      <c r="Q15" s="97"/>
    </row>
    <row r="16" spans="1:22" ht="53.4" thickBot="1">
      <c r="A16" s="123"/>
      <c r="B16" s="48" t="s">
        <v>130</v>
      </c>
      <c r="C16" s="41" t="s">
        <v>157</v>
      </c>
      <c r="D16" s="83" t="s">
        <v>8</v>
      </c>
      <c r="E16" s="272"/>
      <c r="F16" s="277"/>
      <c r="G16" s="272">
        <v>55</v>
      </c>
      <c r="H16" s="277">
        <v>55</v>
      </c>
      <c r="I16" s="272">
        <v>25</v>
      </c>
      <c r="J16" s="278">
        <v>20</v>
      </c>
      <c r="K16" s="272">
        <v>25</v>
      </c>
      <c r="L16" s="278">
        <v>25</v>
      </c>
      <c r="M16" s="272"/>
      <c r="N16" s="278"/>
      <c r="O16" s="272">
        <v>15</v>
      </c>
      <c r="P16" s="278"/>
      <c r="Q16" s="99"/>
    </row>
    <row r="17" spans="1:17" ht="79.8" thickBot="1">
      <c r="A17" s="123"/>
      <c r="B17" s="59" t="s">
        <v>131</v>
      </c>
      <c r="C17" s="60" t="s">
        <v>132</v>
      </c>
      <c r="D17" s="84" t="s">
        <v>9</v>
      </c>
      <c r="E17" s="279">
        <v>10</v>
      </c>
      <c r="F17" s="280">
        <v>4</v>
      </c>
      <c r="G17" s="279">
        <v>10</v>
      </c>
      <c r="H17" s="280">
        <v>10</v>
      </c>
      <c r="I17" s="279">
        <v>10</v>
      </c>
      <c r="J17" s="281">
        <v>5</v>
      </c>
      <c r="K17" s="279">
        <v>10</v>
      </c>
      <c r="L17" s="281">
        <v>5</v>
      </c>
      <c r="M17" s="279">
        <v>10</v>
      </c>
      <c r="N17" s="281">
        <v>5</v>
      </c>
      <c r="O17" s="279">
        <v>20</v>
      </c>
      <c r="P17" s="395">
        <v>5</v>
      </c>
      <c r="Q17" s="397" t="s">
        <v>273</v>
      </c>
    </row>
    <row r="18" spans="1:17" ht="26.4">
      <c r="A18" s="123"/>
      <c r="B18" s="46" t="s">
        <v>133</v>
      </c>
      <c r="C18" s="51" t="s">
        <v>156</v>
      </c>
      <c r="D18" s="90" t="s">
        <v>17</v>
      </c>
      <c r="E18" s="270">
        <f t="shared" ref="E18:N18" si="6">SUM(E19:E22)</f>
        <v>75</v>
      </c>
      <c r="F18" s="271">
        <f t="shared" si="6"/>
        <v>2</v>
      </c>
      <c r="G18" s="270">
        <f t="shared" si="6"/>
        <v>80</v>
      </c>
      <c r="H18" s="271">
        <f t="shared" si="6"/>
        <v>142</v>
      </c>
      <c r="I18" s="270">
        <f t="shared" si="6"/>
        <v>45</v>
      </c>
      <c r="J18" s="271">
        <f t="shared" si="6"/>
        <v>40</v>
      </c>
      <c r="K18" s="270">
        <f t="shared" ref="K18:L18" si="7">SUM(K19:K22)</f>
        <v>65</v>
      </c>
      <c r="L18" s="271">
        <f t="shared" si="7"/>
        <v>55</v>
      </c>
      <c r="M18" s="270">
        <f t="shared" si="6"/>
        <v>95</v>
      </c>
      <c r="N18" s="271">
        <f t="shared" si="6"/>
        <v>70</v>
      </c>
      <c r="O18" s="270">
        <f t="shared" ref="O18:P18" si="8">SUM(O19:O22)</f>
        <v>85</v>
      </c>
      <c r="P18" s="271">
        <f t="shared" si="8"/>
        <v>70</v>
      </c>
      <c r="Q18" s="396"/>
    </row>
    <row r="19" spans="1:17">
      <c r="B19" s="48" t="s">
        <v>134</v>
      </c>
      <c r="C19" s="41" t="s">
        <v>135</v>
      </c>
      <c r="D19" s="91" t="s">
        <v>18</v>
      </c>
      <c r="E19" s="272">
        <v>25</v>
      </c>
      <c r="F19" s="277"/>
      <c r="G19" s="272">
        <v>35</v>
      </c>
      <c r="H19" s="277">
        <v>25</v>
      </c>
      <c r="I19" s="272">
        <v>25</v>
      </c>
      <c r="J19" s="278">
        <v>20</v>
      </c>
      <c r="K19" s="272">
        <v>30</v>
      </c>
      <c r="L19" s="278">
        <v>20</v>
      </c>
      <c r="M19" s="272">
        <v>35</v>
      </c>
      <c r="N19" s="278">
        <v>10</v>
      </c>
      <c r="O19" s="272">
        <v>25</v>
      </c>
      <c r="P19" s="278">
        <v>10</v>
      </c>
      <c r="Q19" s="97"/>
    </row>
    <row r="20" spans="1:17" ht="15">
      <c r="A20" s="123"/>
      <c r="B20" s="48" t="s">
        <v>136</v>
      </c>
      <c r="C20" s="41" t="s">
        <v>137</v>
      </c>
      <c r="D20" s="91" t="s">
        <v>19</v>
      </c>
      <c r="E20" s="272"/>
      <c r="F20" s="277"/>
      <c r="G20" s="272"/>
      <c r="H20" s="277"/>
      <c r="I20" s="272"/>
      <c r="J20" s="278"/>
      <c r="K20" s="272"/>
      <c r="L20" s="278"/>
      <c r="M20" s="272"/>
      <c r="N20" s="278"/>
      <c r="O20" s="272"/>
      <c r="P20" s="278"/>
      <c r="Q20" s="97"/>
    </row>
    <row r="21" spans="1:17" ht="52.8">
      <c r="A21" s="123"/>
      <c r="B21" s="48" t="s">
        <v>138</v>
      </c>
      <c r="C21" s="41" t="s">
        <v>158</v>
      </c>
      <c r="D21" s="83" t="s">
        <v>20</v>
      </c>
      <c r="E21" s="272"/>
      <c r="F21" s="277"/>
      <c r="G21" s="272"/>
      <c r="H21" s="277"/>
      <c r="I21" s="272"/>
      <c r="J21" s="278"/>
      <c r="K21" s="272"/>
      <c r="L21" s="278"/>
      <c r="M21" s="272"/>
      <c r="N21" s="278"/>
      <c r="O21" s="272"/>
      <c r="P21" s="278"/>
      <c r="Q21" s="99"/>
    </row>
    <row r="22" spans="1:17" ht="93" thickBot="1">
      <c r="A22" s="123"/>
      <c r="B22" s="59" t="s">
        <v>139</v>
      </c>
      <c r="C22" s="60" t="s">
        <v>140</v>
      </c>
      <c r="D22" s="84" t="s">
        <v>22</v>
      </c>
      <c r="E22" s="282">
        <v>50</v>
      </c>
      <c r="F22" s="280">
        <v>2</v>
      </c>
      <c r="G22" s="282">
        <v>45</v>
      </c>
      <c r="H22" s="280">
        <v>117</v>
      </c>
      <c r="I22" s="282">
        <v>20</v>
      </c>
      <c r="J22" s="281">
        <v>20</v>
      </c>
      <c r="K22" s="282">
        <v>35</v>
      </c>
      <c r="L22" s="281">
        <v>35</v>
      </c>
      <c r="M22" s="282">
        <v>60</v>
      </c>
      <c r="N22" s="281">
        <v>60</v>
      </c>
      <c r="O22" s="282">
        <v>60</v>
      </c>
      <c r="P22" s="281">
        <v>60</v>
      </c>
      <c r="Q22" s="98" t="s">
        <v>272</v>
      </c>
    </row>
    <row r="23" spans="1:17" ht="15">
      <c r="A23" s="123"/>
      <c r="B23" s="46" t="s">
        <v>141</v>
      </c>
      <c r="C23" s="52" t="s">
        <v>214</v>
      </c>
      <c r="D23" s="42" t="s">
        <v>23</v>
      </c>
      <c r="E23" s="270">
        <f t="shared" ref="E23:N23" si="9">SUM(E24:E29)+E32</f>
        <v>157</v>
      </c>
      <c r="F23" s="271">
        <f t="shared" si="9"/>
        <v>62</v>
      </c>
      <c r="G23" s="270">
        <f t="shared" si="9"/>
        <v>0</v>
      </c>
      <c r="H23" s="271">
        <f t="shared" si="9"/>
        <v>78</v>
      </c>
      <c r="I23" s="270">
        <f t="shared" si="9"/>
        <v>0</v>
      </c>
      <c r="J23" s="271">
        <f t="shared" si="9"/>
        <v>10</v>
      </c>
      <c r="K23" s="270">
        <f t="shared" ref="K23:L23" si="10">SUM(K24:K29)+K32</f>
        <v>0</v>
      </c>
      <c r="L23" s="271">
        <f t="shared" si="10"/>
        <v>10</v>
      </c>
      <c r="M23" s="270">
        <f t="shared" si="9"/>
        <v>0</v>
      </c>
      <c r="N23" s="271">
        <f t="shared" si="9"/>
        <v>10</v>
      </c>
      <c r="O23" s="270">
        <f t="shared" ref="O23:P23" si="11">SUM(O24:O29)+O32</f>
        <v>0</v>
      </c>
      <c r="P23" s="271">
        <f t="shared" si="11"/>
        <v>10</v>
      </c>
      <c r="Q23" s="53"/>
    </row>
    <row r="24" spans="1:17" ht="52.8">
      <c r="A24" s="123"/>
      <c r="B24" s="49" t="s">
        <v>142</v>
      </c>
      <c r="C24" s="58" t="s">
        <v>159</v>
      </c>
      <c r="D24" s="85" t="s">
        <v>24</v>
      </c>
      <c r="E24" s="283">
        <v>100</v>
      </c>
      <c r="F24" s="284"/>
      <c r="G24" s="283"/>
      <c r="H24" s="284">
        <v>68</v>
      </c>
      <c r="I24" s="283"/>
      <c r="J24" s="285">
        <v>10</v>
      </c>
      <c r="K24" s="283"/>
      <c r="L24" s="285">
        <v>10</v>
      </c>
      <c r="M24" s="283"/>
      <c r="N24" s="285">
        <v>10</v>
      </c>
      <c r="O24" s="283"/>
      <c r="P24" s="285">
        <v>10</v>
      </c>
      <c r="Q24" s="99" t="s">
        <v>304</v>
      </c>
    </row>
    <row r="25" spans="1:17" ht="39.6">
      <c r="A25" s="123"/>
      <c r="B25" s="49" t="s">
        <v>143</v>
      </c>
      <c r="C25" s="58" t="s">
        <v>160</v>
      </c>
      <c r="D25" s="85" t="s">
        <v>25</v>
      </c>
      <c r="E25" s="283"/>
      <c r="F25" s="284"/>
      <c r="G25" s="283"/>
      <c r="H25" s="284"/>
      <c r="I25" s="283"/>
      <c r="J25" s="285"/>
      <c r="K25" s="283"/>
      <c r="L25" s="285"/>
      <c r="M25" s="283"/>
      <c r="N25" s="285"/>
      <c r="O25" s="283"/>
      <c r="P25" s="285"/>
      <c r="Q25" s="99"/>
    </row>
    <row r="26" spans="1:17" ht="39.6">
      <c r="A26" s="123"/>
      <c r="B26" s="48" t="s">
        <v>144</v>
      </c>
      <c r="C26" s="62" t="s">
        <v>161</v>
      </c>
      <c r="D26" s="82" t="s">
        <v>26</v>
      </c>
      <c r="E26" s="286">
        <v>57</v>
      </c>
      <c r="F26" s="273">
        <v>41</v>
      </c>
      <c r="G26" s="286"/>
      <c r="H26" s="273">
        <v>10</v>
      </c>
      <c r="I26" s="286"/>
      <c r="J26" s="274"/>
      <c r="K26" s="286"/>
      <c r="L26" s="274"/>
      <c r="M26" s="286"/>
      <c r="N26" s="274"/>
      <c r="O26" s="286"/>
      <c r="P26" s="274"/>
      <c r="Q26" s="99" t="s">
        <v>305</v>
      </c>
    </row>
    <row r="27" spans="1:17" ht="15">
      <c r="A27" s="123"/>
      <c r="B27" s="50" t="s">
        <v>163</v>
      </c>
      <c r="C27" s="61" t="s">
        <v>154</v>
      </c>
      <c r="D27" s="92" t="s">
        <v>28</v>
      </c>
      <c r="E27" s="287"/>
      <c r="F27" s="275"/>
      <c r="G27" s="287"/>
      <c r="H27" s="275"/>
      <c r="I27" s="287"/>
      <c r="J27" s="276"/>
      <c r="K27" s="287"/>
      <c r="L27" s="276"/>
      <c r="M27" s="287"/>
      <c r="N27" s="276"/>
      <c r="O27" s="287"/>
      <c r="P27" s="276"/>
      <c r="Q27" s="97"/>
    </row>
    <row r="28" spans="1:17" ht="52.8">
      <c r="A28" s="123"/>
      <c r="B28" s="48" t="s">
        <v>145</v>
      </c>
      <c r="C28" s="54" t="s">
        <v>146</v>
      </c>
      <c r="D28" s="93" t="s">
        <v>29</v>
      </c>
      <c r="E28" s="288"/>
      <c r="F28" s="273">
        <v>21</v>
      </c>
      <c r="G28" s="288"/>
      <c r="H28" s="273"/>
      <c r="I28" s="288"/>
      <c r="J28" s="274"/>
      <c r="K28" s="288"/>
      <c r="L28" s="274"/>
      <c r="M28" s="288"/>
      <c r="N28" s="274"/>
      <c r="O28" s="288"/>
      <c r="P28" s="274"/>
      <c r="Q28" s="97" t="s">
        <v>306</v>
      </c>
    </row>
    <row r="29" spans="1:17" ht="26.4">
      <c r="A29" s="123"/>
      <c r="B29" s="49" t="s">
        <v>147</v>
      </c>
      <c r="C29" s="63" t="s">
        <v>233</v>
      </c>
      <c r="D29" s="85" t="s">
        <v>30</v>
      </c>
      <c r="E29" s="289"/>
      <c r="F29" s="284"/>
      <c r="G29" s="289"/>
      <c r="H29" s="284"/>
      <c r="I29" s="289"/>
      <c r="J29" s="285"/>
      <c r="K29" s="289"/>
      <c r="L29" s="285"/>
      <c r="M29" s="289"/>
      <c r="N29" s="285"/>
      <c r="O29" s="289"/>
      <c r="P29" s="285"/>
      <c r="Q29" s="99"/>
    </row>
    <row r="30" spans="1:17" ht="15">
      <c r="A30" s="123"/>
      <c r="B30" s="55"/>
      <c r="C30" s="56" t="s">
        <v>148</v>
      </c>
      <c r="D30" s="94" t="s">
        <v>31</v>
      </c>
      <c r="E30" s="290"/>
      <c r="F30" s="291"/>
      <c r="G30" s="290"/>
      <c r="H30" s="291"/>
      <c r="I30" s="290"/>
      <c r="J30" s="292"/>
      <c r="K30" s="290"/>
      <c r="L30" s="292"/>
      <c r="M30" s="290"/>
      <c r="N30" s="292"/>
      <c r="O30" s="290"/>
      <c r="P30" s="292"/>
      <c r="Q30" s="99"/>
    </row>
    <row r="31" spans="1:17" ht="15">
      <c r="A31" s="123"/>
      <c r="B31" s="50"/>
      <c r="C31" s="57" t="s">
        <v>149</v>
      </c>
      <c r="D31" s="92" t="s">
        <v>32</v>
      </c>
      <c r="E31" s="293"/>
      <c r="F31" s="275"/>
      <c r="G31" s="293"/>
      <c r="H31" s="275"/>
      <c r="I31" s="293"/>
      <c r="J31" s="276"/>
      <c r="K31" s="293"/>
      <c r="L31" s="276"/>
      <c r="M31" s="293"/>
      <c r="N31" s="276"/>
      <c r="O31" s="293"/>
      <c r="P31" s="276"/>
      <c r="Q31" s="99"/>
    </row>
    <row r="32" spans="1:17" ht="27" thickBot="1">
      <c r="A32" s="123"/>
      <c r="B32" s="64" t="s">
        <v>150</v>
      </c>
      <c r="C32" s="65" t="s">
        <v>162</v>
      </c>
      <c r="D32" s="86" t="s">
        <v>33</v>
      </c>
      <c r="E32" s="294"/>
      <c r="F32" s="295"/>
      <c r="G32" s="294"/>
      <c r="H32" s="295"/>
      <c r="I32" s="294"/>
      <c r="J32" s="296"/>
      <c r="K32" s="294"/>
      <c r="L32" s="296"/>
      <c r="M32" s="294"/>
      <c r="N32" s="296"/>
      <c r="O32" s="294"/>
      <c r="P32" s="296"/>
      <c r="Q32" s="100"/>
    </row>
    <row r="33" spans="1:17" ht="15">
      <c r="A33" s="123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</row>
    <row r="34" spans="1:17" ht="63" customHeight="1">
      <c r="A34" s="123"/>
      <c r="B34" s="307" t="s">
        <v>44</v>
      </c>
      <c r="C34" s="526" t="s">
        <v>232</v>
      </c>
      <c r="D34" s="526"/>
      <c r="E34" s="526"/>
      <c r="F34" s="526"/>
      <c r="G34" s="526"/>
      <c r="H34" s="526"/>
      <c r="I34" s="526"/>
      <c r="J34" s="526"/>
      <c r="K34" s="526"/>
      <c r="L34" s="526"/>
      <c r="M34" s="526"/>
      <c r="N34" s="526"/>
      <c r="O34" s="526"/>
      <c r="P34" s="526"/>
      <c r="Q34" s="526"/>
    </row>
    <row r="35" spans="1:17" ht="15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</row>
    <row r="36" spans="1:17" ht="15">
      <c r="B36" s="194" t="s">
        <v>45</v>
      </c>
      <c r="C36" s="267" t="s">
        <v>151</v>
      </c>
    </row>
    <row r="37" spans="1:17" ht="15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</row>
  </sheetData>
  <protectedRanges>
    <protectedRange sqref="M14:M17 M19:M22 E14:E17 E19:E22 E24:E32 G14:G17 G19:G22 G24:G32 M24:M32 O24:O32 Q24:Q32 I24:I32 I14:I17 I19:I22 K14:K17 K19:K22 K24:K32 O14:O17 O19:O22 Q19:Q22 Q14:Q16" name="Tabela 3A_1"/>
  </protectedRanges>
  <mergeCells count="33">
    <mergeCell ref="C11:D11"/>
    <mergeCell ref="L5:L7"/>
    <mergeCell ref="C34:Q34"/>
    <mergeCell ref="Q5:Q10"/>
    <mergeCell ref="I5:I7"/>
    <mergeCell ref="J5:J7"/>
    <mergeCell ref="I8:I10"/>
    <mergeCell ref="J8:J10"/>
    <mergeCell ref="M5:M7"/>
    <mergeCell ref="G5:G7"/>
    <mergeCell ref="G8:G10"/>
    <mergeCell ref="E5:E7"/>
    <mergeCell ref="O5:O7"/>
    <mergeCell ref="P5:P7"/>
    <mergeCell ref="P8:P10"/>
    <mergeCell ref="O8:O10"/>
    <mergeCell ref="H8:H10"/>
    <mergeCell ref="E4:P4"/>
    <mergeCell ref="B1:N1"/>
    <mergeCell ref="B2:N2"/>
    <mergeCell ref="B5:B10"/>
    <mergeCell ref="C5:D10"/>
    <mergeCell ref="M8:M10"/>
    <mergeCell ref="N8:N10"/>
    <mergeCell ref="N5:N7"/>
    <mergeCell ref="H5:H7"/>
    <mergeCell ref="F5:F7"/>
    <mergeCell ref="B3:J3"/>
    <mergeCell ref="E8:E10"/>
    <mergeCell ref="K5:K7"/>
    <mergeCell ref="L8:L10"/>
    <mergeCell ref="K8:K10"/>
    <mergeCell ref="F8:F10"/>
  </mergeCells>
  <phoneticPr fontId="1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46" orientation="landscape" r:id="rId1"/>
  <headerFooter alignWithMargins="0">
    <oddHeader>&amp;F</oddHeader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8"/>
  <sheetViews>
    <sheetView zoomScaleNormal="100" workbookViewId="0">
      <selection activeCell="F15" sqref="F15"/>
    </sheetView>
  </sheetViews>
  <sheetFormatPr defaultColWidth="9.109375" defaultRowHeight="13.2"/>
  <cols>
    <col min="1" max="1" width="5.88671875" style="109" customWidth="1"/>
    <col min="2" max="2" width="8.109375" style="109" customWidth="1"/>
    <col min="3" max="3" width="77.33203125" style="109" customWidth="1"/>
    <col min="4" max="4" width="4.109375" style="109" customWidth="1"/>
    <col min="5" max="6" width="34.6640625" style="109" customWidth="1"/>
    <col min="7" max="7" width="3.109375" style="109" customWidth="1"/>
    <col min="8" max="16384" width="9.109375" style="109"/>
  </cols>
  <sheetData>
    <row r="1" spans="1:11" ht="17.399999999999999">
      <c r="A1" s="260"/>
      <c r="B1" s="503"/>
      <c r="C1" s="503"/>
      <c r="D1" s="503"/>
      <c r="E1" s="503"/>
      <c r="F1" s="503"/>
    </row>
    <row r="2" spans="1:11" ht="13.8">
      <c r="A2" s="158" t="s">
        <v>72</v>
      </c>
      <c r="B2" s="504" t="s">
        <v>236</v>
      </c>
      <c r="C2" s="504"/>
      <c r="D2" s="504"/>
      <c r="E2" s="504"/>
      <c r="F2" s="504"/>
    </row>
    <row r="3" spans="1:11" ht="21.75" customHeight="1" thickBot="1">
      <c r="A3" s="123"/>
      <c r="B3" s="522"/>
      <c r="C3" s="523"/>
      <c r="D3" s="523"/>
      <c r="E3" s="523"/>
      <c r="F3" s="523"/>
    </row>
    <row r="4" spans="1:11" ht="18" thickBot="1">
      <c r="A4" s="123"/>
      <c r="B4" s="261" t="s">
        <v>237</v>
      </c>
      <c r="E4" s="534"/>
      <c r="F4" s="535"/>
    </row>
    <row r="5" spans="1:11" ht="15" customHeight="1">
      <c r="A5" s="123"/>
      <c r="B5" s="505" t="s">
        <v>123</v>
      </c>
      <c r="C5" s="508" t="s">
        <v>3</v>
      </c>
      <c r="D5" s="509"/>
      <c r="E5" s="524" t="s">
        <v>218</v>
      </c>
      <c r="F5" s="520" t="s">
        <v>195</v>
      </c>
    </row>
    <row r="6" spans="1:11" ht="22.5" customHeight="1">
      <c r="A6" s="123"/>
      <c r="B6" s="506"/>
      <c r="C6" s="510"/>
      <c r="D6" s="511"/>
      <c r="E6" s="525"/>
      <c r="F6" s="521"/>
    </row>
    <row r="7" spans="1:11" ht="42" customHeight="1">
      <c r="A7" s="123"/>
      <c r="B7" s="506"/>
      <c r="C7" s="510"/>
      <c r="D7" s="511"/>
      <c r="E7" s="525"/>
      <c r="F7" s="521"/>
    </row>
    <row r="8" spans="1:11" ht="15">
      <c r="A8" s="123"/>
      <c r="B8" s="506"/>
      <c r="C8" s="510"/>
      <c r="D8" s="511"/>
      <c r="E8" s="514" t="s">
        <v>239</v>
      </c>
      <c r="F8" s="517" t="s">
        <v>239</v>
      </c>
    </row>
    <row r="9" spans="1:11" ht="15">
      <c r="A9" s="123"/>
      <c r="B9" s="506"/>
      <c r="C9" s="510"/>
      <c r="D9" s="511"/>
      <c r="E9" s="515"/>
      <c r="F9" s="518"/>
    </row>
    <row r="10" spans="1:11" ht="15.6" thickBot="1">
      <c r="A10" s="123"/>
      <c r="B10" s="507"/>
      <c r="C10" s="512"/>
      <c r="D10" s="513"/>
      <c r="E10" s="516"/>
      <c r="F10" s="519"/>
    </row>
    <row r="11" spans="1:11">
      <c r="A11" s="262"/>
      <c r="B11" s="308" t="s">
        <v>4</v>
      </c>
      <c r="C11" s="532" t="s">
        <v>5</v>
      </c>
      <c r="D11" s="533"/>
      <c r="E11" s="308" t="s">
        <v>8</v>
      </c>
      <c r="F11" s="309" t="s">
        <v>9</v>
      </c>
    </row>
    <row r="12" spans="1:11" s="116" customFormat="1" ht="25.5" customHeight="1">
      <c r="A12" s="266"/>
      <c r="B12" s="312" t="s">
        <v>125</v>
      </c>
      <c r="C12" s="310" t="s">
        <v>234</v>
      </c>
      <c r="D12" s="317" t="s">
        <v>5</v>
      </c>
      <c r="E12" s="320">
        <f>'3A_Nakłady'!E13</f>
        <v>30</v>
      </c>
      <c r="F12" s="313">
        <f>'3A_Nakłady'!F13</f>
        <v>16</v>
      </c>
      <c r="K12" s="266"/>
    </row>
    <row r="13" spans="1:11" s="116" customFormat="1" ht="25.5" customHeight="1">
      <c r="A13" s="266"/>
      <c r="B13" s="312" t="s">
        <v>133</v>
      </c>
      <c r="C13" s="311" t="s">
        <v>235</v>
      </c>
      <c r="D13" s="318" t="s">
        <v>6</v>
      </c>
      <c r="E13" s="320">
        <f>'3A_Nakłady'!E18</f>
        <v>75</v>
      </c>
      <c r="F13" s="313">
        <f>'3A_Nakłady'!F18</f>
        <v>2</v>
      </c>
    </row>
    <row r="14" spans="1:11" s="116" customFormat="1" ht="25.5" customHeight="1" thickBot="1">
      <c r="A14" s="266"/>
      <c r="B14" s="314" t="s">
        <v>141</v>
      </c>
      <c r="C14" s="315" t="s">
        <v>214</v>
      </c>
      <c r="D14" s="319" t="s">
        <v>7</v>
      </c>
      <c r="E14" s="321">
        <f>'3A_Nakłady'!E23</f>
        <v>157</v>
      </c>
      <c r="F14" s="316">
        <f>'3A_Nakłady'!F23</f>
        <v>62</v>
      </c>
    </row>
    <row r="15" spans="1:11" ht="69" customHeight="1" thickBot="1">
      <c r="A15" s="123"/>
      <c r="B15" s="536" t="s">
        <v>238</v>
      </c>
      <c r="C15" s="537"/>
      <c r="D15" s="84" t="s">
        <v>8</v>
      </c>
      <c r="E15" s="322"/>
      <c r="F15" s="323"/>
    </row>
    <row r="16" spans="1:11" ht="15">
      <c r="A16" s="123"/>
      <c r="B16" s="123"/>
      <c r="C16" s="123"/>
      <c r="D16" s="123"/>
      <c r="E16" s="123"/>
      <c r="F16" s="123"/>
    </row>
    <row r="17" spans="1:6" ht="61.5" customHeight="1">
      <c r="A17" s="123"/>
      <c r="B17" s="538" t="s">
        <v>244</v>
      </c>
      <c r="C17" s="538"/>
      <c r="D17" s="538"/>
      <c r="E17" s="538"/>
      <c r="F17" s="538"/>
    </row>
    <row r="18" spans="1:6" ht="15">
      <c r="A18" s="123"/>
      <c r="B18" s="123"/>
      <c r="C18" s="123"/>
      <c r="D18" s="123"/>
      <c r="E18" s="123"/>
      <c r="F18" s="123"/>
    </row>
  </sheetData>
  <protectedRanges>
    <protectedRange sqref="E15" name="Tabela 3A_1"/>
  </protectedRanges>
  <mergeCells count="13">
    <mergeCell ref="C11:D11"/>
    <mergeCell ref="E4:F4"/>
    <mergeCell ref="B15:C15"/>
    <mergeCell ref="B17:F17"/>
    <mergeCell ref="E8:E10"/>
    <mergeCell ref="F8:F10"/>
    <mergeCell ref="B1:F1"/>
    <mergeCell ref="B2:F2"/>
    <mergeCell ref="B3:F3"/>
    <mergeCell ref="B5:B10"/>
    <mergeCell ref="C5:D10"/>
    <mergeCell ref="E5:E7"/>
    <mergeCell ref="F5:F7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>
    <oddHeader>&amp;F</oddHeader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P65"/>
  <sheetViews>
    <sheetView topLeftCell="A19" zoomScaleNormal="100" zoomScaleSheetLayoutView="70" workbookViewId="0">
      <selection activeCell="A43" sqref="A43:G43"/>
    </sheetView>
  </sheetViews>
  <sheetFormatPr defaultColWidth="9.109375" defaultRowHeight="13.2"/>
  <cols>
    <col min="1" max="1" width="3.6640625" style="302" customWidth="1"/>
    <col min="2" max="2" width="15.109375" style="302" customWidth="1"/>
    <col min="3" max="3" width="10" style="302" customWidth="1"/>
    <col min="4" max="4" width="13.6640625" style="302" customWidth="1"/>
    <col min="5" max="6" width="14.109375" style="302" customWidth="1"/>
    <col min="7" max="7" width="16.88671875" style="302" customWidth="1"/>
    <col min="8" max="8" width="4.6640625" style="302" customWidth="1"/>
    <col min="9" max="16384" width="9.109375" style="302"/>
  </cols>
  <sheetData>
    <row r="1" spans="1:9" s="301" customFormat="1" ht="21.75" customHeight="1">
      <c r="A1" s="297" t="s">
        <v>192</v>
      </c>
      <c r="B1" s="298"/>
      <c r="C1" s="298"/>
      <c r="D1" s="298"/>
      <c r="E1" s="299"/>
      <c r="F1" s="299"/>
      <c r="G1" s="300"/>
      <c r="H1" s="300"/>
      <c r="I1" s="300"/>
    </row>
    <row r="2" spans="1:9" ht="30" customHeight="1" thickBot="1">
      <c r="A2" s="113"/>
      <c r="B2" s="522"/>
      <c r="C2" s="523"/>
      <c r="D2" s="523"/>
      <c r="E2" s="523"/>
      <c r="F2" s="523"/>
      <c r="G2" s="189"/>
      <c r="H2" s="189"/>
      <c r="I2" s="189"/>
    </row>
    <row r="3" spans="1:9" ht="12.75" customHeight="1">
      <c r="A3" s="542" t="s">
        <v>176</v>
      </c>
      <c r="B3" s="544" t="s">
        <v>177</v>
      </c>
      <c r="C3" s="566" t="s">
        <v>178</v>
      </c>
      <c r="D3" s="570" t="s">
        <v>191</v>
      </c>
      <c r="E3" s="544" t="s">
        <v>179</v>
      </c>
      <c r="F3" s="568" t="s">
        <v>213</v>
      </c>
      <c r="G3" s="540" t="s">
        <v>219</v>
      </c>
      <c r="H3" s="109"/>
      <c r="I3" s="109"/>
    </row>
    <row r="4" spans="1:9" ht="38.25" customHeight="1">
      <c r="A4" s="543"/>
      <c r="B4" s="545"/>
      <c r="C4" s="545"/>
      <c r="D4" s="571"/>
      <c r="E4" s="567"/>
      <c r="F4" s="569"/>
      <c r="G4" s="541"/>
      <c r="H4" s="109"/>
      <c r="I4" s="109"/>
    </row>
    <row r="5" spans="1:9">
      <c r="A5" s="66">
        <v>1</v>
      </c>
      <c r="B5" s="67">
        <v>2</v>
      </c>
      <c r="C5" s="67">
        <v>3</v>
      </c>
      <c r="D5" s="68">
        <v>4</v>
      </c>
      <c r="E5" s="67">
        <v>5</v>
      </c>
      <c r="F5" s="67">
        <v>6</v>
      </c>
      <c r="G5" s="101">
        <v>7</v>
      </c>
      <c r="H5" s="109"/>
      <c r="I5" s="109"/>
    </row>
    <row r="6" spans="1:9" ht="13.8">
      <c r="A6" s="551" t="s">
        <v>180</v>
      </c>
      <c r="B6" s="552"/>
      <c r="C6" s="552"/>
      <c r="D6" s="552"/>
      <c r="E6" s="552"/>
      <c r="F6" s="552"/>
      <c r="G6" s="553"/>
      <c r="H6" s="109"/>
      <c r="I6" s="109"/>
    </row>
    <row r="7" spans="1:9" ht="13.8">
      <c r="A7" s="549"/>
      <c r="B7" s="550"/>
      <c r="C7" s="550"/>
      <c r="D7" s="550"/>
      <c r="E7" s="550"/>
      <c r="F7" s="550"/>
      <c r="G7" s="78"/>
      <c r="H7" s="109"/>
      <c r="I7" s="109"/>
    </row>
    <row r="8" spans="1:9" ht="92.4">
      <c r="A8" s="70">
        <v>1</v>
      </c>
      <c r="B8" s="398" t="s">
        <v>274</v>
      </c>
      <c r="C8" s="398" t="s">
        <v>275</v>
      </c>
      <c r="D8" s="73" t="s">
        <v>276</v>
      </c>
      <c r="E8" s="69" t="s">
        <v>277</v>
      </c>
      <c r="F8" s="399" t="s">
        <v>278</v>
      </c>
      <c r="G8" s="421" t="s">
        <v>302</v>
      </c>
      <c r="H8" s="109"/>
      <c r="I8" s="109"/>
    </row>
    <row r="9" spans="1:9" ht="93" thickBot="1">
      <c r="A9" s="70">
        <v>2</v>
      </c>
      <c r="B9" s="400" t="s">
        <v>279</v>
      </c>
      <c r="C9" s="400" t="s">
        <v>280</v>
      </c>
      <c r="D9" s="73"/>
      <c r="E9" s="1" t="s">
        <v>281</v>
      </c>
      <c r="F9" s="400" t="s">
        <v>282</v>
      </c>
      <c r="G9" s="102"/>
      <c r="H9" s="109"/>
      <c r="I9" s="109"/>
    </row>
    <row r="10" spans="1:9" ht="13.8" thickBot="1">
      <c r="A10" s="74" t="s">
        <v>181</v>
      </c>
      <c r="B10" s="1"/>
      <c r="C10" s="1"/>
      <c r="D10" s="1"/>
      <c r="E10" s="1"/>
      <c r="F10" s="1"/>
      <c r="G10" s="103"/>
      <c r="H10" s="109"/>
      <c r="I10" s="109"/>
    </row>
    <row r="11" spans="1:9" ht="13.8">
      <c r="A11" s="551" t="s">
        <v>182</v>
      </c>
      <c r="B11" s="552"/>
      <c r="C11" s="552"/>
      <c r="D11" s="552"/>
      <c r="E11" s="552"/>
      <c r="F11" s="552"/>
      <c r="G11" s="553"/>
      <c r="H11" s="109"/>
      <c r="I11" s="109"/>
    </row>
    <row r="12" spans="1:9" ht="13.8">
      <c r="A12" s="549"/>
      <c r="B12" s="550"/>
      <c r="C12" s="550"/>
      <c r="D12" s="550"/>
      <c r="E12" s="550"/>
      <c r="F12" s="550"/>
      <c r="G12" s="78"/>
      <c r="H12" s="109"/>
      <c r="I12" s="109"/>
    </row>
    <row r="13" spans="1:9" ht="66">
      <c r="A13" s="70">
        <v>1</v>
      </c>
      <c r="B13" s="398" t="s">
        <v>283</v>
      </c>
      <c r="C13" s="398" t="s">
        <v>284</v>
      </c>
      <c r="D13" s="73"/>
      <c r="E13" s="69" t="s">
        <v>277</v>
      </c>
      <c r="F13" s="399" t="s">
        <v>285</v>
      </c>
      <c r="G13" s="421" t="s">
        <v>301</v>
      </c>
      <c r="H13" s="109"/>
      <c r="I13" s="109"/>
    </row>
    <row r="14" spans="1:9" ht="118.8">
      <c r="A14" s="70">
        <v>2</v>
      </c>
      <c r="B14" s="398" t="s">
        <v>286</v>
      </c>
      <c r="C14" s="398" t="s">
        <v>287</v>
      </c>
      <c r="D14" s="73"/>
      <c r="E14" s="69" t="s">
        <v>277</v>
      </c>
      <c r="F14" s="399" t="s">
        <v>288</v>
      </c>
      <c r="G14" s="102"/>
      <c r="H14" s="109"/>
      <c r="I14" s="109"/>
    </row>
    <row r="15" spans="1:9" ht="132.6" thickBot="1">
      <c r="A15" s="401">
        <v>3</v>
      </c>
      <c r="B15" s="402" t="s">
        <v>289</v>
      </c>
      <c r="C15" s="336"/>
      <c r="D15" s="336"/>
      <c r="E15" s="336" t="s">
        <v>277</v>
      </c>
      <c r="F15" s="402" t="s">
        <v>290</v>
      </c>
      <c r="G15" s="403" t="s">
        <v>291</v>
      </c>
      <c r="H15" s="109"/>
      <c r="I15" s="109"/>
    </row>
    <row r="16" spans="1:9" ht="13.8">
      <c r="A16" s="551" t="s">
        <v>183</v>
      </c>
      <c r="B16" s="552"/>
      <c r="C16" s="552"/>
      <c r="D16" s="552"/>
      <c r="E16" s="552"/>
      <c r="F16" s="552"/>
      <c r="G16" s="553"/>
      <c r="H16" s="109"/>
      <c r="I16" s="109"/>
    </row>
    <row r="17" spans="1:9" ht="13.8">
      <c r="A17" s="549"/>
      <c r="B17" s="550"/>
      <c r="C17" s="550"/>
      <c r="D17" s="550"/>
      <c r="E17" s="550"/>
      <c r="F17" s="550"/>
      <c r="G17" s="78"/>
      <c r="H17" s="109"/>
      <c r="I17" s="109"/>
    </row>
    <row r="18" spans="1:9">
      <c r="A18" s="546" t="s">
        <v>184</v>
      </c>
      <c r="B18" s="547"/>
      <c r="C18" s="547"/>
      <c r="D18" s="547"/>
      <c r="E18" s="547"/>
      <c r="F18" s="547"/>
      <c r="G18" s="548"/>
      <c r="H18" s="109"/>
      <c r="I18" s="109"/>
    </row>
    <row r="19" spans="1:9">
      <c r="A19" s="557"/>
      <c r="B19" s="558"/>
      <c r="C19" s="558"/>
      <c r="D19" s="558"/>
      <c r="E19" s="558"/>
      <c r="F19" s="558"/>
      <c r="G19" s="79"/>
      <c r="H19" s="109"/>
      <c r="I19" s="109"/>
    </row>
    <row r="20" spans="1:9" ht="132">
      <c r="A20" s="404">
        <v>1</v>
      </c>
      <c r="B20" s="405" t="s">
        <v>292</v>
      </c>
      <c r="C20" s="406" t="s">
        <v>293</v>
      </c>
      <c r="D20" s="407"/>
      <c r="E20" s="423" t="s">
        <v>277</v>
      </c>
      <c r="F20" s="408" t="s">
        <v>294</v>
      </c>
      <c r="G20" s="414" t="s">
        <v>303</v>
      </c>
      <c r="H20" s="109"/>
      <c r="I20" s="109"/>
    </row>
    <row r="21" spans="1:9">
      <c r="A21" s="70">
        <v>2</v>
      </c>
      <c r="B21" s="71"/>
      <c r="C21" s="72"/>
      <c r="D21" s="73"/>
      <c r="E21" s="69"/>
      <c r="F21" s="69"/>
      <c r="G21" s="102"/>
      <c r="H21" s="109"/>
      <c r="I21" s="109"/>
    </row>
    <row r="22" spans="1:9" ht="13.8" thickBot="1">
      <c r="A22" s="74" t="s">
        <v>181</v>
      </c>
      <c r="B22" s="1"/>
      <c r="C22" s="1"/>
      <c r="D22" s="1"/>
      <c r="E22" s="1"/>
      <c r="F22" s="1"/>
      <c r="G22" s="103"/>
      <c r="H22" s="109"/>
      <c r="I22" s="109"/>
    </row>
    <row r="23" spans="1:9">
      <c r="A23" s="546" t="s">
        <v>185</v>
      </c>
      <c r="B23" s="547"/>
      <c r="C23" s="547"/>
      <c r="D23" s="547"/>
      <c r="E23" s="547"/>
      <c r="F23" s="547"/>
      <c r="G23" s="548"/>
      <c r="H23" s="109"/>
      <c r="I23" s="109"/>
    </row>
    <row r="24" spans="1:9">
      <c r="A24" s="557"/>
      <c r="B24" s="558"/>
      <c r="C24" s="558"/>
      <c r="D24" s="558"/>
      <c r="E24" s="558"/>
      <c r="F24" s="558"/>
      <c r="G24" s="79"/>
      <c r="H24" s="109"/>
      <c r="I24" s="109"/>
    </row>
    <row r="25" spans="1:9">
      <c r="A25" s="75" t="s">
        <v>109</v>
      </c>
      <c r="B25" s="76"/>
      <c r="C25" s="76"/>
      <c r="D25" s="76"/>
      <c r="E25" s="77"/>
      <c r="F25" s="77"/>
      <c r="G25" s="104"/>
      <c r="H25" s="109"/>
      <c r="I25" s="109"/>
    </row>
    <row r="26" spans="1:9">
      <c r="A26" s="70">
        <v>2</v>
      </c>
      <c r="B26" s="71"/>
      <c r="C26" s="72"/>
      <c r="D26" s="73"/>
      <c r="E26" s="69"/>
      <c r="F26" s="69"/>
      <c r="G26" s="102"/>
      <c r="H26" s="109"/>
      <c r="I26" s="109"/>
    </row>
    <row r="27" spans="1:9" ht="13.8" thickBot="1">
      <c r="A27" s="74" t="s">
        <v>181</v>
      </c>
      <c r="B27" s="1"/>
      <c r="C27" s="1"/>
      <c r="D27" s="1"/>
      <c r="E27" s="1"/>
      <c r="F27" s="1"/>
      <c r="G27" s="103"/>
      <c r="H27" s="109"/>
      <c r="I27" s="109"/>
    </row>
    <row r="28" spans="1:9">
      <c r="A28" s="546" t="s">
        <v>186</v>
      </c>
      <c r="B28" s="547"/>
      <c r="C28" s="547"/>
      <c r="D28" s="547"/>
      <c r="E28" s="547"/>
      <c r="F28" s="547"/>
      <c r="G28" s="548"/>
      <c r="H28" s="109"/>
      <c r="I28" s="109"/>
    </row>
    <row r="29" spans="1:9">
      <c r="A29" s="557"/>
      <c r="B29" s="558"/>
      <c r="C29" s="558"/>
      <c r="D29" s="558"/>
      <c r="E29" s="558"/>
      <c r="F29" s="558"/>
      <c r="G29" s="79"/>
      <c r="H29" s="109"/>
      <c r="I29" s="109"/>
    </row>
    <row r="30" spans="1:9" ht="145.19999999999999">
      <c r="A30" s="409" t="s">
        <v>109</v>
      </c>
      <c r="B30" s="410" t="s">
        <v>295</v>
      </c>
      <c r="C30" s="410" t="s">
        <v>296</v>
      </c>
      <c r="D30" s="411"/>
      <c r="E30" s="422" t="s">
        <v>298</v>
      </c>
      <c r="F30" s="412" t="s">
        <v>297</v>
      </c>
      <c r="G30" s="413"/>
      <c r="H30" s="109"/>
      <c r="I30" s="109"/>
    </row>
    <row r="31" spans="1:9">
      <c r="A31" s="70">
        <v>2</v>
      </c>
      <c r="B31" s="71"/>
      <c r="C31" s="72"/>
      <c r="D31" s="73"/>
      <c r="E31" s="69"/>
      <c r="F31" s="69"/>
      <c r="G31" s="102"/>
      <c r="H31" s="109"/>
      <c r="I31" s="109"/>
    </row>
    <row r="32" spans="1:9" ht="13.8" thickBot="1">
      <c r="A32" s="74" t="s">
        <v>181</v>
      </c>
      <c r="B32" s="1"/>
      <c r="C32" s="1"/>
      <c r="D32" s="1"/>
      <c r="E32" s="1"/>
      <c r="F32" s="1"/>
      <c r="G32" s="103"/>
    </row>
    <row r="33" spans="1:9">
      <c r="A33" s="563" t="s">
        <v>187</v>
      </c>
      <c r="B33" s="564"/>
      <c r="C33" s="564"/>
      <c r="D33" s="564"/>
      <c r="E33" s="564"/>
      <c r="F33" s="564"/>
      <c r="G33" s="565"/>
      <c r="H33" s="109"/>
      <c r="I33" s="109"/>
    </row>
    <row r="34" spans="1:9">
      <c r="A34" s="557"/>
      <c r="B34" s="558"/>
      <c r="C34" s="558"/>
      <c r="D34" s="558"/>
      <c r="E34" s="558"/>
      <c r="F34" s="558"/>
      <c r="G34" s="79"/>
      <c r="H34" s="109"/>
      <c r="I34" s="109"/>
    </row>
    <row r="35" spans="1:9">
      <c r="A35" s="75" t="s">
        <v>109</v>
      </c>
      <c r="B35" s="76"/>
      <c r="C35" s="76"/>
      <c r="D35" s="76"/>
      <c r="E35" s="77"/>
      <c r="F35" s="77"/>
      <c r="G35" s="104"/>
      <c r="H35" s="109"/>
      <c r="I35" s="109"/>
    </row>
    <row r="36" spans="1:9">
      <c r="A36" s="70">
        <v>2</v>
      </c>
      <c r="B36" s="71"/>
      <c r="C36" s="72"/>
      <c r="D36" s="73"/>
      <c r="E36" s="69"/>
      <c r="F36" s="69"/>
      <c r="G36" s="102"/>
      <c r="H36" s="109"/>
      <c r="I36" s="109"/>
    </row>
    <row r="37" spans="1:9" ht="13.8" thickBot="1">
      <c r="A37" s="74" t="s">
        <v>181</v>
      </c>
      <c r="B37" s="1"/>
      <c r="C37" s="1"/>
      <c r="D37" s="1"/>
      <c r="E37" s="1"/>
      <c r="F37" s="1"/>
      <c r="G37" s="103"/>
    </row>
    <row r="38" spans="1:9">
      <c r="A38" s="546" t="s">
        <v>188</v>
      </c>
      <c r="B38" s="547"/>
      <c r="C38" s="547"/>
      <c r="D38" s="547"/>
      <c r="E38" s="547"/>
      <c r="F38" s="547"/>
      <c r="G38" s="548"/>
      <c r="H38" s="109"/>
      <c r="I38" s="109"/>
    </row>
    <row r="39" spans="1:9">
      <c r="A39" s="557"/>
      <c r="B39" s="558"/>
      <c r="C39" s="558"/>
      <c r="D39" s="558"/>
      <c r="E39" s="558"/>
      <c r="F39" s="558"/>
      <c r="G39" s="79"/>
      <c r="H39" s="109"/>
      <c r="I39" s="109"/>
    </row>
    <row r="40" spans="1:9" ht="79.2">
      <c r="A40" s="415" t="s">
        <v>109</v>
      </c>
      <c r="B40" s="416" t="s">
        <v>299</v>
      </c>
      <c r="C40" s="416"/>
      <c r="D40" s="417"/>
      <c r="E40" s="418">
        <v>2024</v>
      </c>
      <c r="F40" s="419" t="s">
        <v>300</v>
      </c>
      <c r="G40" s="420" t="s">
        <v>307</v>
      </c>
      <c r="H40" s="109"/>
      <c r="I40" s="109"/>
    </row>
    <row r="41" spans="1:9">
      <c r="A41" s="70">
        <v>2</v>
      </c>
      <c r="B41" s="71"/>
      <c r="C41" s="72"/>
      <c r="D41" s="73"/>
      <c r="E41" s="69"/>
      <c r="F41" s="69"/>
      <c r="G41" s="102"/>
      <c r="H41" s="109"/>
      <c r="I41" s="109"/>
    </row>
    <row r="42" spans="1:9" ht="13.8" thickBot="1">
      <c r="A42" s="74" t="s">
        <v>181</v>
      </c>
      <c r="B42" s="1"/>
      <c r="C42" s="1"/>
      <c r="D42" s="1"/>
      <c r="E42" s="1"/>
      <c r="F42" s="1"/>
      <c r="G42" s="103"/>
    </row>
    <row r="43" spans="1:9">
      <c r="A43" s="546" t="s">
        <v>189</v>
      </c>
      <c r="B43" s="547"/>
      <c r="C43" s="547"/>
      <c r="D43" s="547"/>
      <c r="E43" s="547"/>
      <c r="F43" s="547"/>
      <c r="G43" s="548"/>
      <c r="H43" s="109"/>
      <c r="I43" s="109"/>
    </row>
    <row r="44" spans="1:9">
      <c r="A44" s="557"/>
      <c r="B44" s="558"/>
      <c r="C44" s="558"/>
      <c r="D44" s="558"/>
      <c r="E44" s="558"/>
      <c r="F44" s="558"/>
      <c r="G44" s="79"/>
      <c r="H44" s="109"/>
      <c r="I44" s="109"/>
    </row>
    <row r="45" spans="1:9">
      <c r="A45" s="75" t="s">
        <v>109</v>
      </c>
      <c r="B45" s="76"/>
      <c r="C45" s="76"/>
      <c r="D45" s="76"/>
      <c r="E45" s="77"/>
      <c r="F45" s="77"/>
      <c r="G45" s="104"/>
      <c r="H45" s="109"/>
      <c r="I45" s="109"/>
    </row>
    <row r="46" spans="1:9">
      <c r="A46" s="70">
        <v>2</v>
      </c>
      <c r="B46" s="71"/>
      <c r="C46" s="72"/>
      <c r="D46" s="73"/>
      <c r="E46" s="69"/>
      <c r="F46" s="69"/>
      <c r="G46" s="102"/>
      <c r="H46" s="109"/>
      <c r="I46" s="109"/>
    </row>
    <row r="47" spans="1:9" ht="13.8" thickBot="1">
      <c r="A47" s="74" t="s">
        <v>181</v>
      </c>
      <c r="B47" s="1"/>
      <c r="C47" s="1"/>
      <c r="D47" s="1"/>
      <c r="E47" s="1"/>
      <c r="F47" s="1"/>
      <c r="G47" s="103"/>
    </row>
    <row r="48" spans="1:9">
      <c r="A48" s="546" t="s">
        <v>190</v>
      </c>
      <c r="B48" s="547"/>
      <c r="C48" s="547"/>
      <c r="D48" s="547"/>
      <c r="E48" s="547"/>
      <c r="F48" s="547"/>
      <c r="G48" s="548"/>
      <c r="H48" s="109"/>
      <c r="I48" s="109"/>
    </row>
    <row r="49" spans="1:16">
      <c r="A49" s="557"/>
      <c r="B49" s="558"/>
      <c r="C49" s="558"/>
      <c r="D49" s="558"/>
      <c r="E49" s="558"/>
      <c r="F49" s="558"/>
      <c r="G49" s="79"/>
      <c r="H49" s="109"/>
      <c r="I49" s="109"/>
    </row>
    <row r="50" spans="1:16">
      <c r="A50" s="75" t="s">
        <v>109</v>
      </c>
      <c r="B50" s="76"/>
      <c r="C50" s="76"/>
      <c r="D50" s="76"/>
      <c r="E50" s="77"/>
      <c r="F50" s="77"/>
      <c r="G50" s="104"/>
      <c r="H50" s="109"/>
      <c r="I50" s="109"/>
    </row>
    <row r="51" spans="1:16">
      <c r="A51" s="70">
        <v>2</v>
      </c>
      <c r="B51" s="71"/>
      <c r="C51" s="72"/>
      <c r="D51" s="73"/>
      <c r="E51" s="69"/>
      <c r="F51" s="69"/>
      <c r="G51" s="102"/>
      <c r="H51" s="109"/>
      <c r="I51" s="109"/>
    </row>
    <row r="52" spans="1:16" ht="13.8" thickBot="1">
      <c r="A52" s="74" t="s">
        <v>181</v>
      </c>
      <c r="B52" s="1"/>
      <c r="C52" s="1"/>
      <c r="D52" s="1"/>
      <c r="E52" s="1"/>
      <c r="F52" s="1"/>
      <c r="G52" s="103"/>
    </row>
    <row r="53" spans="1:16">
      <c r="A53" s="109"/>
      <c r="B53" s="109"/>
      <c r="C53" s="109"/>
      <c r="D53" s="109"/>
      <c r="E53" s="109"/>
      <c r="F53" s="109"/>
      <c r="G53" s="109"/>
      <c r="H53" s="109"/>
      <c r="I53" s="109"/>
    </row>
    <row r="54" spans="1:16" ht="17.25" customHeight="1">
      <c r="A54" s="561"/>
      <c r="B54" s="562"/>
      <c r="C54" s="562"/>
      <c r="D54" s="562"/>
      <c r="E54" s="562"/>
      <c r="F54" s="562"/>
      <c r="G54" s="562"/>
      <c r="H54" s="109"/>
      <c r="I54" s="109"/>
    </row>
    <row r="55" spans="1:16" ht="93.75" customHeight="1">
      <c r="A55" s="560" t="s">
        <v>223</v>
      </c>
      <c r="B55" s="560"/>
      <c r="C55" s="560"/>
      <c r="D55" s="560"/>
      <c r="E55" s="560"/>
      <c r="F55" s="560"/>
      <c r="G55" s="560"/>
      <c r="H55" s="303"/>
      <c r="I55" s="303"/>
      <c r="J55" s="303"/>
      <c r="K55" s="303"/>
      <c r="L55" s="303"/>
      <c r="M55" s="303"/>
      <c r="N55" s="303"/>
      <c r="O55" s="127"/>
      <c r="P55" s="127"/>
    </row>
    <row r="56" spans="1:16" ht="47.25" customHeight="1">
      <c r="A56" s="556" t="s">
        <v>262</v>
      </c>
      <c r="B56" s="556"/>
      <c r="C56" s="556"/>
      <c r="D56" s="556"/>
      <c r="E56" s="556"/>
      <c r="F56" s="556"/>
      <c r="G56" s="556"/>
      <c r="H56" s="303"/>
      <c r="I56" s="303"/>
      <c r="J56" s="303"/>
      <c r="K56" s="303"/>
      <c r="L56" s="303"/>
      <c r="M56" s="303"/>
      <c r="N56" s="303"/>
      <c r="O56" s="127"/>
      <c r="P56" s="127"/>
    </row>
    <row r="57" spans="1:16" ht="51" customHeight="1">
      <c r="A57" s="559" t="s">
        <v>220</v>
      </c>
      <c r="B57" s="560"/>
      <c r="C57" s="560"/>
      <c r="D57" s="560"/>
      <c r="E57" s="560"/>
      <c r="F57" s="560"/>
      <c r="G57" s="560"/>
      <c r="H57" s="303"/>
      <c r="I57" s="303"/>
      <c r="J57" s="303"/>
      <c r="K57" s="303"/>
      <c r="L57" s="303"/>
      <c r="M57" s="303"/>
      <c r="N57" s="303"/>
      <c r="O57" s="127"/>
      <c r="P57" s="127"/>
    </row>
    <row r="58" spans="1:16" ht="25.5" customHeight="1">
      <c r="A58" s="303"/>
      <c r="B58" s="105"/>
      <c r="C58" s="554" t="s">
        <v>224</v>
      </c>
      <c r="D58" s="555"/>
      <c r="E58" s="555"/>
      <c r="F58" s="555"/>
      <c r="G58" s="555"/>
      <c r="H58" s="303"/>
      <c r="I58" s="303"/>
      <c r="J58" s="303"/>
      <c r="K58" s="303"/>
      <c r="L58" s="303"/>
      <c r="M58" s="303"/>
      <c r="N58" s="303"/>
      <c r="O58" s="127"/>
      <c r="P58" s="127"/>
    </row>
    <row r="59" spans="1:16" ht="35.25" customHeight="1">
      <c r="A59" s="303"/>
      <c r="B59" s="106"/>
      <c r="C59" s="554" t="s">
        <v>241</v>
      </c>
      <c r="D59" s="555"/>
      <c r="E59" s="555"/>
      <c r="F59" s="555"/>
      <c r="G59" s="555"/>
      <c r="H59" s="303"/>
      <c r="I59" s="303"/>
      <c r="J59" s="303"/>
      <c r="K59" s="303"/>
      <c r="L59" s="303"/>
      <c r="M59" s="303"/>
      <c r="N59" s="303"/>
      <c r="O59" s="127"/>
      <c r="P59" s="127"/>
    </row>
    <row r="60" spans="1:16" ht="34.5" customHeight="1">
      <c r="A60" s="303"/>
      <c r="B60" s="107"/>
      <c r="C60" s="554" t="s">
        <v>222</v>
      </c>
      <c r="D60" s="555"/>
      <c r="E60" s="555"/>
      <c r="F60" s="555"/>
      <c r="G60" s="555"/>
      <c r="H60" s="303"/>
      <c r="I60" s="303"/>
      <c r="J60" s="303"/>
      <c r="K60" s="303"/>
      <c r="L60" s="303"/>
      <c r="M60" s="303"/>
      <c r="N60" s="303"/>
      <c r="O60" s="127"/>
      <c r="P60" s="127"/>
    </row>
    <row r="61" spans="1:16" ht="33" customHeight="1">
      <c r="A61" s="303"/>
      <c r="B61" s="108"/>
      <c r="C61" s="554" t="s">
        <v>242</v>
      </c>
      <c r="D61" s="555"/>
      <c r="E61" s="555"/>
      <c r="F61" s="555"/>
      <c r="G61" s="555"/>
      <c r="H61" s="303"/>
      <c r="I61" s="303"/>
      <c r="J61" s="303"/>
      <c r="K61" s="303"/>
      <c r="L61" s="303"/>
      <c r="M61" s="303"/>
      <c r="N61" s="303"/>
      <c r="O61" s="127"/>
      <c r="P61" s="127"/>
    </row>
    <row r="62" spans="1:16" ht="25.5" customHeight="1">
      <c r="A62" s="303"/>
      <c r="B62" s="305" t="s">
        <v>201</v>
      </c>
      <c r="C62" s="554" t="s">
        <v>203</v>
      </c>
      <c r="D62" s="555"/>
      <c r="E62" s="555"/>
      <c r="F62" s="555"/>
      <c r="G62" s="555"/>
      <c r="H62" s="303"/>
      <c r="I62" s="303"/>
      <c r="J62" s="303"/>
      <c r="K62" s="303"/>
      <c r="L62" s="303"/>
      <c r="M62" s="303"/>
      <c r="N62" s="303"/>
      <c r="O62" s="127"/>
      <c r="P62" s="127"/>
    </row>
    <row r="63" spans="1:16">
      <c r="A63" s="303"/>
      <c r="B63" s="306" t="s">
        <v>202</v>
      </c>
      <c r="C63" s="304" t="s">
        <v>204</v>
      </c>
      <c r="D63" s="303"/>
      <c r="E63" s="303"/>
      <c r="F63" s="303"/>
      <c r="G63" s="303"/>
      <c r="H63" s="303"/>
      <c r="I63" s="303"/>
      <c r="J63" s="303"/>
      <c r="K63" s="303"/>
      <c r="L63" s="303"/>
      <c r="M63" s="303"/>
      <c r="N63" s="303"/>
      <c r="O63" s="127"/>
      <c r="P63" s="127"/>
    </row>
    <row r="64" spans="1:16">
      <c r="A64" s="127"/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</row>
    <row r="65" spans="1:16" ht="9.75" customHeight="1">
      <c r="A65" s="539"/>
      <c r="B65" s="539"/>
      <c r="C65" s="539"/>
      <c r="D65" s="539"/>
      <c r="E65" s="539"/>
      <c r="F65" s="539"/>
      <c r="G65" s="539"/>
      <c r="H65" s="127"/>
      <c r="I65" s="127"/>
      <c r="J65" s="127"/>
      <c r="K65" s="127"/>
      <c r="L65" s="127"/>
      <c r="M65" s="127"/>
      <c r="N65" s="127"/>
      <c r="O65" s="127"/>
      <c r="P65" s="127"/>
    </row>
  </sheetData>
  <mergeCells count="38">
    <mergeCell ref="B2:F2"/>
    <mergeCell ref="A33:G33"/>
    <mergeCell ref="C3:C4"/>
    <mergeCell ref="A18:G18"/>
    <mergeCell ref="A19:F19"/>
    <mergeCell ref="E3:E4"/>
    <mergeCell ref="F3:F4"/>
    <mergeCell ref="A6:G6"/>
    <mergeCell ref="A7:F7"/>
    <mergeCell ref="D3:D4"/>
    <mergeCell ref="A24:F24"/>
    <mergeCell ref="A16:G16"/>
    <mergeCell ref="A17:F17"/>
    <mergeCell ref="A55:G55"/>
    <mergeCell ref="A54:G54"/>
    <mergeCell ref="A48:G48"/>
    <mergeCell ref="A28:G28"/>
    <mergeCell ref="A29:F29"/>
    <mergeCell ref="A49:F49"/>
    <mergeCell ref="A43:G43"/>
    <mergeCell ref="A44:F44"/>
    <mergeCell ref="A39:F39"/>
    <mergeCell ref="A65:G65"/>
    <mergeCell ref="G3:G4"/>
    <mergeCell ref="A3:A4"/>
    <mergeCell ref="B3:B4"/>
    <mergeCell ref="A23:G23"/>
    <mergeCell ref="A12:F12"/>
    <mergeCell ref="A11:G11"/>
    <mergeCell ref="C58:G58"/>
    <mergeCell ref="C59:G59"/>
    <mergeCell ref="C60:G60"/>
    <mergeCell ref="C61:G61"/>
    <mergeCell ref="C62:G62"/>
    <mergeCell ref="A56:G56"/>
    <mergeCell ref="A34:F34"/>
    <mergeCell ref="A38:G38"/>
    <mergeCell ref="A57:G57"/>
  </mergeCells>
  <phoneticPr fontId="1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>
    <oddHeader>&amp;F</oddHead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7</vt:i4>
      </vt:variant>
    </vt:vector>
  </HeadingPairs>
  <TitlesOfParts>
    <vt:vector size="14" baseType="lpstr">
      <vt:lpstr>1A_Obszar</vt:lpstr>
      <vt:lpstr>1B_Odbiorcy</vt:lpstr>
      <vt:lpstr>2A_Wartość_maj</vt:lpstr>
      <vt:lpstr>2B_Profile_wiekowe</vt:lpstr>
      <vt:lpstr>3A_Nakłady</vt:lpstr>
      <vt:lpstr>3C_Nakłady_roznica</vt:lpstr>
      <vt:lpstr>4_Zadania_inwest_harm</vt:lpstr>
      <vt:lpstr>'1A_Obszar'!Obszar_wydruku</vt:lpstr>
      <vt:lpstr>'1B_Odbiorcy'!Obszar_wydruku</vt:lpstr>
      <vt:lpstr>'2A_Wartość_maj'!Obszar_wydruku</vt:lpstr>
      <vt:lpstr>'2B_Profile_wiekowe'!Obszar_wydruku</vt:lpstr>
      <vt:lpstr>'3A_Nakłady'!Obszar_wydruku</vt:lpstr>
      <vt:lpstr>'3C_Nakłady_roznica'!Obszar_wydruku</vt:lpstr>
      <vt:lpstr>'4_Zadania_inwest_harm'!Obszar_wydruku</vt:lpstr>
    </vt:vector>
  </TitlesOfParts>
  <Company>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</dc:creator>
  <cp:lastModifiedBy>Anna Ibekwe</cp:lastModifiedBy>
  <cp:lastPrinted>2024-07-09T08:56:27Z</cp:lastPrinted>
  <dcterms:created xsi:type="dcterms:W3CDTF">2009-09-01T08:51:58Z</dcterms:created>
  <dcterms:modified xsi:type="dcterms:W3CDTF">2025-08-14T11:32:43Z</dcterms:modified>
</cp:coreProperties>
</file>